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603" firstSheet="5" activeTab="14"/>
  </bookViews>
  <sheets>
    <sheet name="кооператор" sheetId="2" r:id="rId1"/>
    <sheet name="мебельщик" sheetId="1" r:id="rId2"/>
    <sheet name="нива-2" sheetId="3" r:id="rId3"/>
    <sheet name="шляховик" sheetId="4" r:id="rId4"/>
    <sheet name="світлотехнік" sheetId="5" r:id="rId5"/>
    <sheet name="десна-2" sheetId="6" r:id="rId6"/>
    <sheet name="десна-3" sheetId="7" r:id="rId7"/>
    <sheet name="наука" sheetId="8" r:id="rId8"/>
    <sheet name="нива" sheetId="9" r:id="rId9"/>
    <sheet name="медик" sheetId="10" r:id="rId10"/>
    <sheet name="меліоратор мвх" sheetId="11" r:id="rId11"/>
    <sheet name="меліоратор 1" sheetId="12" r:id="rId12"/>
    <sheet name="колос" sheetId="13" r:id="rId13"/>
    <sheet name="природа" sheetId="14" r:id="rId14"/>
    <sheet name="радуга-факел" sheetId="15" r:id="rId15"/>
  </sheets>
  <calcPr calcId="125725"/>
</workbook>
</file>

<file path=xl/calcChain.xml><?xml version="1.0" encoding="utf-8"?>
<calcChain xmlns="http://schemas.openxmlformats.org/spreadsheetml/2006/main">
  <c r="F20" i="2"/>
  <c r="G20"/>
  <c r="E20"/>
  <c r="E15" i="15"/>
  <c r="F15"/>
  <c r="G15"/>
  <c r="H9"/>
  <c r="H10"/>
  <c r="H11"/>
  <c r="H12"/>
  <c r="H13"/>
  <c r="H14"/>
  <c r="H8"/>
  <c r="H9" i="14"/>
  <c r="H10"/>
  <c r="H8"/>
  <c r="E30" i="13"/>
  <c r="F30"/>
  <c r="G30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8"/>
  <c r="E13" i="12"/>
  <c r="F13"/>
  <c r="G13"/>
  <c r="H9"/>
  <c r="H10"/>
  <c r="H11"/>
  <c r="H12"/>
  <c r="H13" s="1"/>
  <c r="H8"/>
  <c r="E17" i="11"/>
  <c r="F17"/>
  <c r="G17"/>
  <c r="H9"/>
  <c r="H10"/>
  <c r="H11"/>
  <c r="H12"/>
  <c r="H13"/>
  <c r="H14"/>
  <c r="H15"/>
  <c r="H16"/>
  <c r="H8"/>
  <c r="E23" i="10"/>
  <c r="F23"/>
  <c r="G23"/>
  <c r="H8"/>
  <c r="H10"/>
  <c r="H11"/>
  <c r="H12"/>
  <c r="H13"/>
  <c r="H14"/>
  <c r="H15"/>
  <c r="H16"/>
  <c r="H17"/>
  <c r="H18"/>
  <c r="H19"/>
  <c r="H20"/>
  <c r="H21"/>
  <c r="H22"/>
  <c r="E32" i="9"/>
  <c r="F32"/>
  <c r="G32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8"/>
  <c r="H9" i="8"/>
  <c r="H10"/>
  <c r="H11"/>
  <c r="H8"/>
  <c r="E15" i="6"/>
  <c r="F15"/>
  <c r="G15"/>
  <c r="H9"/>
  <c r="H10"/>
  <c r="H11"/>
  <c r="H12"/>
  <c r="H13"/>
  <c r="H14"/>
  <c r="E29" i="5"/>
  <c r="F29"/>
  <c r="G29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8"/>
  <c r="G14" i="4"/>
  <c r="H8"/>
  <c r="H9"/>
  <c r="H10"/>
  <c r="H11"/>
  <c r="H12"/>
  <c r="H13"/>
  <c r="H14"/>
  <c r="E13" i="3"/>
  <c r="F13"/>
  <c r="G13"/>
  <c r="H9"/>
  <c r="H10"/>
  <c r="H11"/>
  <c r="H13" s="1"/>
  <c r="H12"/>
  <c r="H8"/>
  <c r="E24" i="1"/>
  <c r="F24"/>
  <c r="G24"/>
  <c r="H9"/>
  <c r="H10"/>
  <c r="H11"/>
  <c r="H12"/>
  <c r="H13"/>
  <c r="H14"/>
  <c r="H15"/>
  <c r="H16"/>
  <c r="H17"/>
  <c r="H18"/>
  <c r="H19"/>
  <c r="H20"/>
  <c r="H21"/>
  <c r="H22"/>
  <c r="H23"/>
  <c r="H8"/>
  <c r="H15" i="2"/>
  <c r="H16"/>
  <c r="H17"/>
  <c r="H18"/>
  <c r="H19"/>
  <c r="H11"/>
  <c r="H12"/>
  <c r="H13"/>
  <c r="H14"/>
  <c r="H32" i="9" l="1"/>
  <c r="H29" i="5"/>
  <c r="H17" i="11"/>
  <c r="H24" i="1"/>
  <c r="H8" i="6"/>
  <c r="H15" s="1"/>
  <c r="H8" i="2"/>
  <c r="H15" i="15"/>
  <c r="C16" s="1"/>
  <c r="G11" i="14"/>
  <c r="H11" s="1"/>
  <c r="C12" s="1"/>
  <c r="H9" i="10"/>
  <c r="H23" s="1"/>
  <c r="E12" i="8"/>
  <c r="F12"/>
  <c r="G12"/>
  <c r="H9" i="7"/>
  <c r="H10"/>
  <c r="H8"/>
  <c r="F11"/>
  <c r="G11"/>
  <c r="E11"/>
  <c r="F14" i="4"/>
  <c r="E14"/>
  <c r="C15" l="1"/>
  <c r="C16" i="6"/>
  <c r="H12" i="8"/>
  <c r="C13" s="1"/>
  <c r="C24" i="10"/>
  <c r="C14" i="3"/>
  <c r="H11" i="7"/>
  <c r="C12" s="1"/>
  <c r="C33" i="9"/>
  <c r="C30" i="5"/>
  <c r="H30" i="13"/>
  <c r="C31" s="1"/>
  <c r="C18" i="11"/>
  <c r="C25" i="1"/>
  <c r="C14" i="12"/>
  <c r="H9" i="2"/>
  <c r="H10"/>
  <c r="H20" s="1"/>
  <c r="C21" l="1"/>
</calcChain>
</file>

<file path=xl/sharedStrings.xml><?xml version="1.0" encoding="utf-8"?>
<sst xmlns="http://schemas.openxmlformats.org/spreadsheetml/2006/main" count="732" uniqueCount="327">
  <si>
    <t>Борг за спожиту електро-енергію</t>
  </si>
  <si>
    <r>
      <t>Борг  по членським внескам та воді</t>
    </r>
    <r>
      <rPr>
        <b/>
        <sz val="16"/>
        <color indexed="8"/>
        <rFont val="Calibri"/>
        <family val="2"/>
        <charset val="204"/>
      </rPr>
      <t>***</t>
    </r>
  </si>
  <si>
    <t>СТ</t>
  </si>
  <si>
    <t>кВт</t>
  </si>
  <si>
    <t>грн.</t>
  </si>
  <si>
    <t>Всього по СТ</t>
  </si>
  <si>
    <t>РАЗОМ</t>
  </si>
  <si>
    <t xml:space="preserve">***  Борг за попередні роки вказан  по тарифам згідно року нарахування. </t>
  </si>
  <si>
    <t>При сплаті боргу він буде перерахований  по діючим тарифам на час сплати</t>
  </si>
  <si>
    <t>Адміністрація</t>
  </si>
  <si>
    <t>Центральний масив</t>
  </si>
  <si>
    <t xml:space="preserve"> </t>
  </si>
  <si>
    <t>Остання сплата за електро-енергію</t>
  </si>
  <si>
    <t>Фікс. борг за спожиту електро-енергію</t>
  </si>
  <si>
    <t>на дату</t>
  </si>
  <si>
    <t>КООПЕРАТОР</t>
  </si>
  <si>
    <t>МЕБЕЛЬЩИК</t>
  </si>
  <si>
    <t>Загальний борг</t>
  </si>
  <si>
    <t>НИВА-2</t>
  </si>
  <si>
    <t>РАДУГА-ФАКЕЛ</t>
  </si>
  <si>
    <t>ПРИРОДА</t>
  </si>
  <si>
    <t>КОЛОС</t>
  </si>
  <si>
    <t>МЕЛІОРАТОР 1</t>
  </si>
  <si>
    <t>МЕЛІОРАТОР МВХ</t>
  </si>
  <si>
    <t>МЕДИК</t>
  </si>
  <si>
    <t>НИВА</t>
  </si>
  <si>
    <t>НАУКА</t>
  </si>
  <si>
    <t>ДЕСНА-3</t>
  </si>
  <si>
    <t>ДЕСНА-2</t>
  </si>
  <si>
    <t>СВІТЛОТЕХНІК</t>
  </si>
  <si>
    <t>ШЛЯХОВИК</t>
  </si>
  <si>
    <t>Адреса</t>
  </si>
  <si>
    <t>15.05.24</t>
  </si>
  <si>
    <t>30.03.24</t>
  </si>
  <si>
    <t xml:space="preserve">  .  .</t>
  </si>
  <si>
    <t>20.12.24</t>
  </si>
  <si>
    <t>01.04.25</t>
  </si>
  <si>
    <t>09.11.24</t>
  </si>
  <si>
    <t>16.01.25</t>
  </si>
  <si>
    <t>11.10.20</t>
  </si>
  <si>
    <t>21.09.18</t>
  </si>
  <si>
    <t>20.11.24</t>
  </si>
  <si>
    <t>04.01.24</t>
  </si>
  <si>
    <t>07.03.25</t>
  </si>
  <si>
    <t>20.03.25</t>
  </si>
  <si>
    <t>21.01.25</t>
  </si>
  <si>
    <t>31.08.24</t>
  </si>
  <si>
    <t>вул.10 Центр.25</t>
  </si>
  <si>
    <t>вул.10 Центр.35</t>
  </si>
  <si>
    <t>вул.8 Центр.29</t>
  </si>
  <si>
    <t>вул.8 Центр.30</t>
  </si>
  <si>
    <t>вул.8 Центр.34</t>
  </si>
  <si>
    <t>вул.8 Центр.35</t>
  </si>
  <si>
    <t>вул.8 Центр.38</t>
  </si>
  <si>
    <t>вул.9 Центр.23</t>
  </si>
  <si>
    <t>вул.9 Центр.27</t>
  </si>
  <si>
    <t>вул.9 Центр.29</t>
  </si>
  <si>
    <t>вул.9 Центр.33</t>
  </si>
  <si>
    <t>вул.9 Центр.36</t>
  </si>
  <si>
    <t>вул.7 Центральна,45</t>
  </si>
  <si>
    <t>03.04.25</t>
  </si>
  <si>
    <t>вул.7 Центральна,46</t>
  </si>
  <si>
    <t>02.05.24</t>
  </si>
  <si>
    <t>вул.7 Центральна,53</t>
  </si>
  <si>
    <t>02.08.24</t>
  </si>
  <si>
    <t>вул.7 Центральна,57</t>
  </si>
  <si>
    <t>24.03.24</t>
  </si>
  <si>
    <t>вул.7 Центральна,59</t>
  </si>
  <si>
    <t>14.10.23</t>
  </si>
  <si>
    <t>вул.7 Центральна,60</t>
  </si>
  <si>
    <t>11.11.21</t>
  </si>
  <si>
    <t>вул.8 Центральна,42</t>
  </si>
  <si>
    <t>31.05.24</t>
  </si>
  <si>
    <t>вул.8 Центральна,51</t>
  </si>
  <si>
    <t>26.08.23</t>
  </si>
  <si>
    <t>вул.8 Центральна,65</t>
  </si>
  <si>
    <t>24.01.24</t>
  </si>
  <si>
    <t>вул.9 Центральна,42</t>
  </si>
  <si>
    <t>вул.9 Центральна,45</t>
  </si>
  <si>
    <t>25.03.21</t>
  </si>
  <si>
    <t>вул.9 Центральна,47</t>
  </si>
  <si>
    <t>06.03.25</t>
  </si>
  <si>
    <t>вул.9 Центральна,48</t>
  </si>
  <si>
    <t>18.11.23</t>
  </si>
  <si>
    <t>вул.9 Центральна,50</t>
  </si>
  <si>
    <t>вул.9 Центральна,56</t>
  </si>
  <si>
    <t>29.11.24</t>
  </si>
  <si>
    <t>вул.9 Центральна,62</t>
  </si>
  <si>
    <t>вул.12 Центральна,13</t>
  </si>
  <si>
    <t>вул.12 Центральна,14</t>
  </si>
  <si>
    <t>29.06.19</t>
  </si>
  <si>
    <t>вул.12 Центральна,15</t>
  </si>
  <si>
    <t>07.01.24</t>
  </si>
  <si>
    <t>вул.12 Центральна,16</t>
  </si>
  <si>
    <t>28.09.20</t>
  </si>
  <si>
    <t>вул.12 Центральна,19</t>
  </si>
  <si>
    <t>09.03.25</t>
  </si>
  <si>
    <t>вул.7 Центральна,77</t>
  </si>
  <si>
    <t>22.07.18</t>
  </si>
  <si>
    <t>вул.7 Центральна,79</t>
  </si>
  <si>
    <t>18.07.21</t>
  </si>
  <si>
    <t>вул.8 Центральна,62</t>
  </si>
  <si>
    <t>14.03.25</t>
  </si>
  <si>
    <t>вул.8 Центральна,68</t>
  </si>
  <si>
    <t>29.06.22</t>
  </si>
  <si>
    <t>вул.8 Центральна,78</t>
  </si>
  <si>
    <t>09.12.23</t>
  </si>
  <si>
    <t>вул.8 Центральна,80</t>
  </si>
  <si>
    <t>вул.2 Центральна,63</t>
  </si>
  <si>
    <t>26.07.23</t>
  </si>
  <si>
    <t>вул.3 Центральна,63</t>
  </si>
  <si>
    <t>16.03.24</t>
  </si>
  <si>
    <t>вул.3 Центральна,66</t>
  </si>
  <si>
    <t>12.05.21</t>
  </si>
  <si>
    <t>вул.3 Центральна,67</t>
  </si>
  <si>
    <t>04.03.21</t>
  </si>
  <si>
    <t>вул.4 Центральна,62</t>
  </si>
  <si>
    <t>05.03.23</t>
  </si>
  <si>
    <t>вул.4 Центральна,63</t>
  </si>
  <si>
    <t>23.11.24</t>
  </si>
  <si>
    <t>вул.4 Центральна,66</t>
  </si>
  <si>
    <t>15.12.24</t>
  </si>
  <si>
    <t>вул.4 Центральна,68</t>
  </si>
  <si>
    <t>11.10.21</t>
  </si>
  <si>
    <t>вул.4 Центральна,69</t>
  </si>
  <si>
    <t>вул.4 Центральна,71</t>
  </si>
  <si>
    <t>26.05.22</t>
  </si>
  <si>
    <t>вул.4 Центральна,73</t>
  </si>
  <si>
    <t>12.08.23</t>
  </si>
  <si>
    <t>вул.5 Центральна,61</t>
  </si>
  <si>
    <t>09.09.23</t>
  </si>
  <si>
    <t>вул.5 Центральна,62</t>
  </si>
  <si>
    <t>31.05.23</t>
  </si>
  <si>
    <t>вул.5 Центральна,63</t>
  </si>
  <si>
    <t>05.03.25</t>
  </si>
  <si>
    <t>вул.5 Центральна,64</t>
  </si>
  <si>
    <t>03.09.21</t>
  </si>
  <si>
    <t>вул.5 Центральна,66</t>
  </si>
  <si>
    <t>11.06.24</t>
  </si>
  <si>
    <t>вул.5 Центральна,78</t>
  </si>
  <si>
    <t>05.02.25</t>
  </si>
  <si>
    <t>вул.6 Центральна,62</t>
  </si>
  <si>
    <t>30.05.18</t>
  </si>
  <si>
    <t>вул.6 Центральна,63</t>
  </si>
  <si>
    <t>08.11.21</t>
  </si>
  <si>
    <t>вул.6 Центральна,74</t>
  </si>
  <si>
    <t>22.05.19</t>
  </si>
  <si>
    <t>вул.7 Центральна,74</t>
  </si>
  <si>
    <t>23.10.21</t>
  </si>
  <si>
    <t>вул.12 Центральна,30</t>
  </si>
  <si>
    <t>вул.12 Центральна,32</t>
  </si>
  <si>
    <t>08.09.18</t>
  </si>
  <si>
    <t>вул.12 Центральна,33</t>
  </si>
  <si>
    <t>23.10.24</t>
  </si>
  <si>
    <t>вул.12 Центральна,34</t>
  </si>
  <si>
    <t>21.03.19</t>
  </si>
  <si>
    <t>27.10.24</t>
  </si>
  <si>
    <t>вул.13 Центральна,24</t>
  </si>
  <si>
    <t>06.08.23</t>
  </si>
  <si>
    <t>вул.14 Центральна,3</t>
  </si>
  <si>
    <t>30.06.21</t>
  </si>
  <si>
    <t>вул.14 Центральна,4</t>
  </si>
  <si>
    <t>вул.14 Центральна,23</t>
  </si>
  <si>
    <t>02.03.23</t>
  </si>
  <si>
    <t>вул.14 Центральна,26</t>
  </si>
  <si>
    <t>10.04.16</t>
  </si>
  <si>
    <t>вул.14 Центральна,28</t>
  </si>
  <si>
    <t>вул.10 Центральна,43</t>
  </si>
  <si>
    <t>07.10.18</t>
  </si>
  <si>
    <t>вул.10 Центральна,47</t>
  </si>
  <si>
    <t>03.12.21</t>
  </si>
  <si>
    <t>вул.11 Центральна,34</t>
  </si>
  <si>
    <t>07.03.20</t>
  </si>
  <si>
    <t>вул.11 Центральна,41</t>
  </si>
  <si>
    <t>30.01.24</t>
  </si>
  <si>
    <t>вул.10 Центральна,1</t>
  </si>
  <si>
    <t>01.06.23</t>
  </si>
  <si>
    <t>вул.10 Центральна,5</t>
  </si>
  <si>
    <t>20.05.16</t>
  </si>
  <si>
    <t>вул.10 Центральна,9</t>
  </si>
  <si>
    <t>13.11.16</t>
  </si>
  <si>
    <t>вул.10 Центральна,20</t>
  </si>
  <si>
    <t>19.10.24</t>
  </si>
  <si>
    <t>вул.5 Центральна,3</t>
  </si>
  <si>
    <t>25.02.25</t>
  </si>
  <si>
    <t>вул.6 Центральна,7</t>
  </si>
  <si>
    <t>16.09.23</t>
  </si>
  <si>
    <t>вул.6 Центральна,13</t>
  </si>
  <si>
    <t>20.12.21</t>
  </si>
  <si>
    <t>вул.6 Центральна,20</t>
  </si>
  <si>
    <t>06.01.25</t>
  </si>
  <si>
    <t>вул.7 Центральна,3</t>
  </si>
  <si>
    <t>28.07.22</t>
  </si>
  <si>
    <t>вул.7 Центральна,5</t>
  </si>
  <si>
    <t>вул.7 Центральна,13</t>
  </si>
  <si>
    <t>22.08.21</t>
  </si>
  <si>
    <t>вул.7 Центральна,15</t>
  </si>
  <si>
    <t>01.12.24</t>
  </si>
  <si>
    <t>вул.7 Центральна,17</t>
  </si>
  <si>
    <t>24.06.23</t>
  </si>
  <si>
    <t>вул.7 Центральна,18</t>
  </si>
  <si>
    <t>03.05.22</t>
  </si>
  <si>
    <t>вул.7 Центральна,19</t>
  </si>
  <si>
    <t>14.04.24</t>
  </si>
  <si>
    <t>вул.8 Центральна,1</t>
  </si>
  <si>
    <t>02.06.24</t>
  </si>
  <si>
    <t>вул.8 Центральна,4</t>
  </si>
  <si>
    <t>02.09.23</t>
  </si>
  <si>
    <t>вул.8 Центральна,14</t>
  </si>
  <si>
    <t>вул.8 Центральна,16</t>
  </si>
  <si>
    <t>20.03.23</t>
  </si>
  <si>
    <t>вул.9 Центральна,1</t>
  </si>
  <si>
    <t>29.09.24</t>
  </si>
  <si>
    <t>вул.9 Центральна,3</t>
  </si>
  <si>
    <t>вул.9 Центральна,9</t>
  </si>
  <si>
    <t>вул.9 Центральна,13</t>
  </si>
  <si>
    <t>вул.9 Центральна,18</t>
  </si>
  <si>
    <t>вул.1 Центральна,45</t>
  </si>
  <si>
    <t>28.10.21</t>
  </si>
  <si>
    <t>вул.1 Центральна,65</t>
  </si>
  <si>
    <t>вул.1 Центральна,66</t>
  </si>
  <si>
    <t>вул.1 Центральна,71</t>
  </si>
  <si>
    <t>вул.2 Центральна,45</t>
  </si>
  <si>
    <t>10.07.24</t>
  </si>
  <si>
    <t>вул.2 Центральна,46</t>
  </si>
  <si>
    <t>10.08.24</t>
  </si>
  <si>
    <t>вул.2 Центральна,47</t>
  </si>
  <si>
    <t>26.09.21</t>
  </si>
  <si>
    <t>вул.2 Центральна,51</t>
  </si>
  <si>
    <t>15.10.22</t>
  </si>
  <si>
    <t>вул.2 Центральна,57</t>
  </si>
  <si>
    <t>01.06.24</t>
  </si>
  <si>
    <t>вул.2 Центральна,58</t>
  </si>
  <si>
    <t>вул.3 Центральна,42</t>
  </si>
  <si>
    <t>10.06.17</t>
  </si>
  <si>
    <t>вул.3 Центральна,47</t>
  </si>
  <si>
    <t>вул.3 Центральна,48</t>
  </si>
  <si>
    <t>04.11.21</t>
  </si>
  <si>
    <t>вул.4 Центральна,48</t>
  </si>
  <si>
    <t>вул.4 Центральна,50</t>
  </si>
  <si>
    <t>17.03.25</t>
  </si>
  <si>
    <t>вул.2 Центральна,4</t>
  </si>
  <si>
    <t>17.01.25</t>
  </si>
  <si>
    <t>вул.2 Центральна,17</t>
  </si>
  <si>
    <t>13.03.23</t>
  </si>
  <si>
    <t>вул.2 Центральна,20</t>
  </si>
  <si>
    <t>вул.3 Центральна,3</t>
  </si>
  <si>
    <t>вул.3 Центральна,15</t>
  </si>
  <si>
    <t>11.01.25</t>
  </si>
  <si>
    <t>вул.4 Центральна,3</t>
  </si>
  <si>
    <t>13.10.15</t>
  </si>
  <si>
    <t>вул.4 Центральна,5</t>
  </si>
  <si>
    <t>27.03.07</t>
  </si>
  <si>
    <t>вул.5 Центральна,10</t>
  </si>
  <si>
    <t>14.07.21</t>
  </si>
  <si>
    <t>вул.5 Центральна,20</t>
  </si>
  <si>
    <t>30.10.20</t>
  </si>
  <si>
    <t>вул.1 Центральна,9</t>
  </si>
  <si>
    <t>01.12.22</t>
  </si>
  <si>
    <t>вул.1 Центральна,12</t>
  </si>
  <si>
    <t>14.10.18</t>
  </si>
  <si>
    <t>вул.1 Центральна,14</t>
  </si>
  <si>
    <t>вул.1 Центральна,15</t>
  </si>
  <si>
    <t>22.09.07</t>
  </si>
  <si>
    <t>вул.1 Центральна,18</t>
  </si>
  <si>
    <t>05.04.25</t>
  </si>
  <si>
    <t>вул.3 Центральна,23</t>
  </si>
  <si>
    <t>30.12.23</t>
  </si>
  <si>
    <t>вул.3 Центральна,27</t>
  </si>
  <si>
    <t>17.10.24</t>
  </si>
  <si>
    <t>вул.3 Центральна,35</t>
  </si>
  <si>
    <t>25.09.24</t>
  </si>
  <si>
    <t>вул.4 Центральна,23</t>
  </si>
  <si>
    <t>28.08.24</t>
  </si>
  <si>
    <t>вул.4 Центральна,25</t>
  </si>
  <si>
    <t>20.03.10</t>
  </si>
  <si>
    <t>вул.4 Центральна,28</t>
  </si>
  <si>
    <t>23.09.22</t>
  </si>
  <si>
    <t>вул.4 Центральна,29</t>
  </si>
  <si>
    <t>08.01.25</t>
  </si>
  <si>
    <t>вул.4 Центральна,35</t>
  </si>
  <si>
    <t>25.11.21</t>
  </si>
  <si>
    <t>вул.5 Центральна,22</t>
  </si>
  <si>
    <t>10.06.23</t>
  </si>
  <si>
    <t>вул.5 Центральна,23</t>
  </si>
  <si>
    <t>вул.5 Центральна,24</t>
  </si>
  <si>
    <t>02.07.23</t>
  </si>
  <si>
    <t>вул.5 Центральна,25</t>
  </si>
  <si>
    <t>вул.5 Центральна,31</t>
  </si>
  <si>
    <t>18.10.24</t>
  </si>
  <si>
    <t>вул.5 Центральна,32</t>
  </si>
  <si>
    <t>01.07.24</t>
  </si>
  <si>
    <t>вул.5 Центральна,34</t>
  </si>
  <si>
    <t>25.08.16</t>
  </si>
  <si>
    <t>вул.6 Центральна,29</t>
  </si>
  <si>
    <t>вул.6 Центральна,32</t>
  </si>
  <si>
    <t>15.07.15</t>
  </si>
  <si>
    <t>вул.6 Центральна,36</t>
  </si>
  <si>
    <t>22.03.21</t>
  </si>
  <si>
    <t>вул.6 Центральна,38</t>
  </si>
  <si>
    <t>25.06.23</t>
  </si>
  <si>
    <t>вул.7 Центральна,24</t>
  </si>
  <si>
    <t>03.09.16</t>
  </si>
  <si>
    <t>вул.7 Центральна,30</t>
  </si>
  <si>
    <t>вул.7 Центральна,34</t>
  </si>
  <si>
    <t>09.09.21</t>
  </si>
  <si>
    <t>вул.1 Центральна,23</t>
  </si>
  <si>
    <t>24.11.23</t>
  </si>
  <si>
    <t>вул.1 Центральна,38</t>
  </si>
  <si>
    <t>02.06.23</t>
  </si>
  <si>
    <t>вул.3 Центральна,32</t>
  </si>
  <si>
    <t>09.10.21</t>
  </si>
  <si>
    <t>вул.4 Центральная,43</t>
  </si>
  <si>
    <t>06.07.19</t>
  </si>
  <si>
    <t>вул.4 Центральная,49</t>
  </si>
  <si>
    <t>вул.5 Центральная,54</t>
  </si>
  <si>
    <t>07.10.23</t>
  </si>
  <si>
    <t>вул.5 Центральная,60</t>
  </si>
  <si>
    <t>21.05.22</t>
  </si>
  <si>
    <t>вул.6 Центральная,41</t>
  </si>
  <si>
    <t>вул.6 Центральная,47</t>
  </si>
  <si>
    <t>22.11.24</t>
  </si>
  <si>
    <t>вул.6 Центральная,53</t>
  </si>
  <si>
    <t xml:space="preserve"> СО "ТРУДОВИК"</t>
  </si>
  <si>
    <t>Боржники від станом на 05.04.25р.</t>
  </si>
  <si>
    <t>СО "ТРУДОВИК"</t>
  </si>
  <si>
    <t xml:space="preserve">  ЗАГАЛЬНИЙ БОРГ                                         1 395 569 грн.          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</si>
</sst>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b/>
      <sz val="2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  <font>
      <b/>
      <i/>
      <u/>
      <sz val="2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6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6"/>
      <color theme="0"/>
      <name val="Calibri"/>
      <family val="2"/>
      <charset val="204"/>
      <scheme val="minor"/>
    </font>
    <font>
      <i/>
      <sz val="14"/>
      <name val="Arial"/>
      <family val="2"/>
      <charset val="204"/>
    </font>
    <font>
      <i/>
      <sz val="14"/>
      <color theme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6" fillId="0" borderId="0">
      <alignment horizontal="left"/>
    </xf>
  </cellStyleXfs>
  <cellXfs count="152">
    <xf numFmtId="0" fontId="0" fillId="0" borderId="0" xfId="0"/>
    <xf numFmtId="0" fontId="0" fillId="0" borderId="0" xfId="0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wrapText="1"/>
    </xf>
    <xf numFmtId="0" fontId="9" fillId="0" borderId="9" xfId="0" applyFont="1" applyBorder="1" applyAlignment="1">
      <alignment vertical="top" wrapText="1"/>
    </xf>
    <xf numFmtId="0" fontId="10" fillId="0" borderId="0" xfId="0" applyFont="1" applyBorder="1" applyAlignment="1">
      <alignment horizontal="center" wrapText="1"/>
    </xf>
    <xf numFmtId="3" fontId="11" fillId="0" borderId="0" xfId="0" applyNumberFormat="1" applyFont="1" applyAlignment="1">
      <alignment vertical="center"/>
    </xf>
    <xf numFmtId="3" fontId="12" fillId="0" borderId="0" xfId="0" applyNumberFormat="1" applyFont="1" applyBorder="1" applyAlignment="1">
      <alignment wrapText="1"/>
    </xf>
    <xf numFmtId="0" fontId="13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3" fontId="14" fillId="0" borderId="0" xfId="0" applyNumberFormat="1" applyFont="1" applyBorder="1" applyAlignment="1">
      <alignment horizontal="center" vertical="top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top" wrapText="1"/>
    </xf>
    <xf numFmtId="164" fontId="15" fillId="0" borderId="0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3" fontId="16" fillId="0" borderId="0" xfId="0" applyNumberFormat="1" applyFont="1" applyAlignment="1"/>
    <xf numFmtId="3" fontId="1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horizontal="center" wrapText="1"/>
    </xf>
    <xf numFmtId="164" fontId="15" fillId="0" borderId="0" xfId="0" applyNumberFormat="1" applyFont="1" applyBorder="1" applyAlignment="1">
      <alignment horizontal="center" wrapText="1"/>
    </xf>
    <xf numFmtId="3" fontId="13" fillId="0" borderId="0" xfId="0" applyNumberFormat="1" applyFont="1" applyBorder="1" applyAlignment="1">
      <alignment horizontal="center" vertical="top"/>
    </xf>
    <xf numFmtId="4" fontId="7" fillId="0" borderId="12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vertical="top" wrapText="1"/>
    </xf>
    <xf numFmtId="3" fontId="6" fillId="0" borderId="10" xfId="0" applyNumberFormat="1" applyFont="1" applyBorder="1" applyAlignment="1">
      <alignment horizontal="center" wrapText="1"/>
    </xf>
    <xf numFmtId="3" fontId="9" fillId="0" borderId="1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3" fontId="9" fillId="0" borderId="13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center" wrapText="1"/>
    </xf>
    <xf numFmtId="0" fontId="9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3" fontId="5" fillId="0" borderId="0" xfId="0" applyNumberFormat="1" applyFont="1" applyBorder="1" applyAlignment="1">
      <alignment horizontal="center" wrapText="1"/>
    </xf>
    <xf numFmtId="3" fontId="6" fillId="0" borderId="0" xfId="0" applyNumberFormat="1" applyFont="1" applyBorder="1" applyAlignment="1">
      <alignment horizontal="center" wrapText="1"/>
    </xf>
    <xf numFmtId="3" fontId="9" fillId="0" borderId="0" xfId="0" applyNumberFormat="1" applyFont="1" applyBorder="1" applyAlignment="1">
      <alignment horizontal="center" wrapText="1"/>
    </xf>
    <xf numFmtId="0" fontId="19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8" fillId="0" borderId="4" xfId="0" applyNumberFormat="1" applyFont="1" applyBorder="1" applyAlignment="1">
      <alignment horizontal="center" vertical="top" wrapText="1"/>
    </xf>
    <xf numFmtId="0" fontId="3" fillId="0" borderId="17" xfId="0" applyFont="1" applyBorder="1" applyAlignment="1">
      <alignment vertical="top" wrapText="1"/>
    </xf>
    <xf numFmtId="3" fontId="9" fillId="0" borderId="18" xfId="0" applyNumberFormat="1" applyFont="1" applyBorder="1" applyAlignment="1">
      <alignment horizontal="center" vertical="top" wrapText="1"/>
    </xf>
    <xf numFmtId="0" fontId="9" fillId="0" borderId="16" xfId="0" applyFont="1" applyBorder="1" applyAlignment="1">
      <alignment vertical="top" wrapText="1"/>
    </xf>
    <xf numFmtId="3" fontId="9" fillId="0" borderId="13" xfId="0" applyNumberFormat="1" applyFont="1" applyBorder="1" applyAlignment="1">
      <alignment horizontal="center" vertical="center" wrapText="1"/>
    </xf>
    <xf numFmtId="3" fontId="5" fillId="0" borderId="17" xfId="0" applyNumberFormat="1" applyFont="1" applyBorder="1" applyAlignment="1">
      <alignment horizontal="center" wrapText="1"/>
    </xf>
    <xf numFmtId="3" fontId="6" fillId="0" borderId="17" xfId="0" applyNumberFormat="1" applyFont="1" applyBorder="1" applyAlignment="1">
      <alignment horizontal="center" wrapText="1"/>
    </xf>
    <xf numFmtId="3" fontId="8" fillId="0" borderId="8" xfId="0" applyNumberFormat="1" applyFont="1" applyBorder="1" applyAlignment="1">
      <alignment horizontal="center" wrapText="1"/>
    </xf>
    <xf numFmtId="0" fontId="3" fillId="0" borderId="10" xfId="0" applyFont="1" applyBorder="1"/>
    <xf numFmtId="3" fontId="5" fillId="0" borderId="11" xfId="0" applyNumberFormat="1" applyFont="1" applyBorder="1" applyAlignment="1">
      <alignment horizontal="center" vertical="top" wrapText="1"/>
    </xf>
    <xf numFmtId="3" fontId="6" fillId="0" borderId="11" xfId="0" applyNumberFormat="1" applyFont="1" applyBorder="1" applyAlignment="1">
      <alignment horizontal="center" vertical="top" wrapText="1"/>
    </xf>
    <xf numFmtId="3" fontId="21" fillId="0" borderId="13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9" xfId="0" applyFont="1" applyBorder="1" applyAlignment="1">
      <alignment vertical="top" wrapText="1"/>
    </xf>
    <xf numFmtId="3" fontId="9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3" fontId="9" fillId="0" borderId="3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top" wrapText="1"/>
    </xf>
    <xf numFmtId="3" fontId="1" fillId="0" borderId="10" xfId="0" applyNumberFormat="1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top" wrapText="1"/>
    </xf>
    <xf numFmtId="3" fontId="9" fillId="0" borderId="4" xfId="0" applyNumberFormat="1" applyFont="1" applyBorder="1" applyAlignment="1">
      <alignment horizontal="center" vertical="top" wrapText="1"/>
    </xf>
    <xf numFmtId="3" fontId="24" fillId="0" borderId="4" xfId="0" applyNumberFormat="1" applyFont="1" applyBorder="1" applyAlignment="1">
      <alignment horizont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7" fillId="0" borderId="12" xfId="1" applyFont="1" applyBorder="1" applyAlignment="1"/>
    <xf numFmtId="0" fontId="22" fillId="0" borderId="4" xfId="1" applyFont="1" applyBorder="1" applyAlignment="1">
      <alignment horizontal="left"/>
    </xf>
    <xf numFmtId="0" fontId="22" fillId="0" borderId="8" xfId="1" applyFont="1" applyBorder="1" applyAlignment="1"/>
    <xf numFmtId="3" fontId="0" fillId="0" borderId="0" xfId="0" applyNumberFormat="1"/>
    <xf numFmtId="3" fontId="28" fillId="2" borderId="4" xfId="1" applyNumberFormat="1" applyFont="1" applyFill="1" applyBorder="1" applyAlignment="1">
      <alignment horizontal="center" vertical="center"/>
    </xf>
    <xf numFmtId="3" fontId="18" fillId="0" borderId="4" xfId="1" applyNumberFormat="1" applyFont="1" applyBorder="1" applyAlignment="1">
      <alignment horizontal="center" vertical="center"/>
    </xf>
    <xf numFmtId="3" fontId="28" fillId="0" borderId="4" xfId="1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27" fillId="0" borderId="12" xfId="1" applyFont="1" applyBorder="1" applyAlignment="1"/>
    <xf numFmtId="3" fontId="22" fillId="0" borderId="4" xfId="1" applyNumberFormat="1" applyFont="1" applyBorder="1" applyAlignment="1">
      <alignment horizontal="center"/>
    </xf>
    <xf numFmtId="0" fontId="22" fillId="0" borderId="12" xfId="1" applyFont="1" applyBorder="1" applyAlignment="1">
      <alignment horizontal="center"/>
    </xf>
    <xf numFmtId="3" fontId="29" fillId="0" borderId="4" xfId="1" applyNumberFormat="1" applyFont="1" applyBorder="1" applyAlignment="1">
      <alignment horizontal="center"/>
    </xf>
    <xf numFmtId="1" fontId="29" fillId="0" borderId="12" xfId="1" applyNumberFormat="1" applyFont="1" applyBorder="1" applyAlignment="1">
      <alignment horizontal="center"/>
    </xf>
    <xf numFmtId="0" fontId="29" fillId="0" borderId="12" xfId="1" applyFont="1" applyBorder="1" applyAlignment="1">
      <alignment horizontal="center"/>
    </xf>
    <xf numFmtId="3" fontId="9" fillId="0" borderId="19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/>
    <xf numFmtId="0" fontId="27" fillId="0" borderId="12" xfId="1" applyFont="1" applyBorder="1" applyAlignment="1"/>
    <xf numFmtId="0" fontId="22" fillId="0" borderId="4" xfId="1" applyFont="1" applyBorder="1" applyAlignment="1">
      <alignment horizontal="center"/>
    </xf>
    <xf numFmtId="0" fontId="22" fillId="0" borderId="8" xfId="1" applyFont="1" applyBorder="1" applyAlignment="1">
      <alignment horizontal="center"/>
    </xf>
    <xf numFmtId="3" fontId="22" fillId="0" borderId="14" xfId="1" applyNumberFormat="1" applyFont="1" applyBorder="1" applyAlignment="1">
      <alignment horizontal="center"/>
    </xf>
    <xf numFmtId="3" fontId="29" fillId="0" borderId="14" xfId="1" applyNumberFormat="1" applyFont="1" applyBorder="1" applyAlignment="1">
      <alignment horizontal="center"/>
    </xf>
    <xf numFmtId="0" fontId="27" fillId="0" borderId="12" xfId="1" applyFont="1" applyBorder="1" applyAlignment="1"/>
    <xf numFmtId="3" fontId="7" fillId="0" borderId="10" xfId="0" applyNumberFormat="1" applyFont="1" applyBorder="1" applyAlignment="1">
      <alignment horizontal="center" wrapText="1"/>
    </xf>
    <xf numFmtId="3" fontId="30" fillId="0" borderId="10" xfId="0" applyNumberFormat="1" applyFont="1" applyBorder="1" applyAlignment="1">
      <alignment horizontal="center" wrapText="1"/>
    </xf>
    <xf numFmtId="2" fontId="29" fillId="0" borderId="4" xfId="1" applyNumberFormat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3" fontId="6" fillId="0" borderId="13" xfId="0" applyNumberFormat="1" applyFont="1" applyBorder="1" applyAlignment="1">
      <alignment horizontal="center" wrapText="1"/>
    </xf>
    <xf numFmtId="0" fontId="27" fillId="0" borderId="12" xfId="1" applyFont="1" applyBorder="1" applyAlignment="1"/>
    <xf numFmtId="0" fontId="27" fillId="0" borderId="12" xfId="1" applyFont="1" applyBorder="1" applyAlignment="1"/>
    <xf numFmtId="3" fontId="22" fillId="0" borderId="12" xfId="1" applyNumberFormat="1" applyFont="1" applyBorder="1" applyAlignment="1">
      <alignment horizontal="center"/>
    </xf>
    <xf numFmtId="3" fontId="29" fillId="0" borderId="12" xfId="1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 vertical="center" wrapText="1"/>
    </xf>
    <xf numFmtId="3" fontId="31" fillId="0" borderId="12" xfId="1" applyNumberFormat="1" applyFont="1" applyBorder="1" applyAlignment="1">
      <alignment horizontal="center"/>
    </xf>
    <xf numFmtId="3" fontId="32" fillId="0" borderId="12" xfId="1" applyNumberFormat="1" applyFont="1" applyBorder="1" applyAlignment="1">
      <alignment horizontal="center"/>
    </xf>
    <xf numFmtId="3" fontId="28" fillId="2" borderId="12" xfId="1" applyNumberFormat="1" applyFont="1" applyFill="1" applyBorder="1" applyAlignment="1">
      <alignment horizontal="center" vertical="center"/>
    </xf>
    <xf numFmtId="3" fontId="18" fillId="0" borderId="12" xfId="1" applyNumberFormat="1" applyFont="1" applyBorder="1" applyAlignment="1">
      <alignment horizontal="center" vertical="center"/>
    </xf>
    <xf numFmtId="0" fontId="27" fillId="0" borderId="12" xfId="1" applyFont="1" applyBorder="1" applyAlignment="1"/>
    <xf numFmtId="0" fontId="27" fillId="0" borderId="12" xfId="1" applyFont="1" applyBorder="1" applyAlignment="1"/>
    <xf numFmtId="0" fontId="27" fillId="0" borderId="12" xfId="1" applyFont="1" applyBorder="1" applyAlignment="1"/>
    <xf numFmtId="0" fontId="27" fillId="0" borderId="12" xfId="1" applyFont="1" applyBorder="1" applyAlignment="1"/>
    <xf numFmtId="3" fontId="8" fillId="0" borderId="13" xfId="0" applyNumberFormat="1" applyFont="1" applyBorder="1" applyAlignment="1">
      <alignment horizontal="center" wrapText="1"/>
    </xf>
    <xf numFmtId="0" fontId="27" fillId="0" borderId="12" xfId="1" applyFont="1" applyBorder="1" applyAlignment="1"/>
    <xf numFmtId="0" fontId="27" fillId="0" borderId="12" xfId="1" applyFont="1" applyBorder="1" applyAlignment="1"/>
    <xf numFmtId="3" fontId="8" fillId="0" borderId="18" xfId="0" applyNumberFormat="1" applyFont="1" applyBorder="1" applyAlignment="1">
      <alignment horizontal="center" vertical="top" wrapText="1"/>
    </xf>
    <xf numFmtId="0" fontId="27" fillId="0" borderId="12" xfId="1" applyFont="1" applyBorder="1" applyAlignment="1"/>
    <xf numFmtId="0" fontId="22" fillId="0" borderId="12" xfId="1" applyFont="1" applyBorder="1" applyAlignment="1"/>
    <xf numFmtId="0" fontId="27" fillId="0" borderId="12" xfId="1" applyFont="1" applyBorder="1" applyAlignment="1"/>
    <xf numFmtId="3" fontId="1" fillId="0" borderId="0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3" fillId="0" borderId="15" xfId="0" applyNumberFormat="1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vertical="top" wrapText="1"/>
    </xf>
    <xf numFmtId="0" fontId="11" fillId="0" borderId="0" xfId="0" applyFont="1" applyBorder="1" applyAlignment="1">
      <alignment horizontal="right" vertical="top" wrapText="1"/>
    </xf>
    <xf numFmtId="0" fontId="3" fillId="0" borderId="15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top" wrapText="1"/>
    </xf>
    <xf numFmtId="3" fontId="3" fillId="0" borderId="4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3" fontId="3" fillId="0" borderId="15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 vertical="top" wrapText="1"/>
    </xf>
    <xf numFmtId="0" fontId="25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opLeftCell="A6" workbookViewId="0">
      <selection activeCell="H20" sqref="H20"/>
    </sheetView>
  </sheetViews>
  <sheetFormatPr defaultRowHeight="15"/>
  <cols>
    <col min="1" max="1" width="2.7109375" customWidth="1"/>
    <col min="2" max="2" width="20.85546875" customWidth="1"/>
    <col min="3" max="3" width="24.42578125" customWidth="1"/>
    <col min="4" max="4" width="16.42578125" customWidth="1"/>
    <col min="5" max="5" width="17.42578125" customWidth="1"/>
    <col min="6" max="6" width="14.28515625" customWidth="1"/>
    <col min="7" max="7" width="15.7109375" style="83" customWidth="1"/>
    <col min="8" max="8" width="17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5.3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15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80"/>
      <c r="C8" s="89" t="s">
        <v>47</v>
      </c>
      <c r="D8" s="88" t="s">
        <v>32</v>
      </c>
      <c r="E8" s="116">
        <v>0</v>
      </c>
      <c r="F8" s="84">
        <v>0</v>
      </c>
      <c r="G8" s="85">
        <v>2890</v>
      </c>
      <c r="H8" s="31">
        <f t="shared" ref="H8" si="0">F8+G8</f>
        <v>2890</v>
      </c>
    </row>
    <row r="9" spans="1:8" ht="23.1" customHeight="1">
      <c r="A9">
        <v>2</v>
      </c>
      <c r="B9" s="80"/>
      <c r="C9" s="89" t="s">
        <v>48</v>
      </c>
      <c r="D9" s="88" t="s">
        <v>33</v>
      </c>
      <c r="E9" s="116">
        <v>0</v>
      </c>
      <c r="F9" s="84">
        <v>0</v>
      </c>
      <c r="G9" s="85">
        <v>11160</v>
      </c>
      <c r="H9" s="31">
        <f t="shared" ref="H9:H19" si="1">F9+G9</f>
        <v>11160</v>
      </c>
    </row>
    <row r="10" spans="1:8" ht="23.1" customHeight="1">
      <c r="A10">
        <v>3</v>
      </c>
      <c r="B10" s="80"/>
      <c r="C10" s="89" t="s">
        <v>49</v>
      </c>
      <c r="D10" s="88" t="s">
        <v>37</v>
      </c>
      <c r="E10" s="116">
        <v>0</v>
      </c>
      <c r="F10" s="84">
        <v>0</v>
      </c>
      <c r="G10" s="85">
        <v>3190</v>
      </c>
      <c r="H10" s="31">
        <f t="shared" si="1"/>
        <v>3190</v>
      </c>
    </row>
    <row r="11" spans="1:8" ht="23.1" customHeight="1">
      <c r="A11">
        <v>4</v>
      </c>
      <c r="B11" s="80"/>
      <c r="C11" s="89" t="s">
        <v>50</v>
      </c>
      <c r="D11" s="88" t="s">
        <v>38</v>
      </c>
      <c r="E11" s="116" t="s">
        <v>11</v>
      </c>
      <c r="F11" s="84">
        <v>0</v>
      </c>
      <c r="G11" s="85">
        <v>3190</v>
      </c>
      <c r="H11" s="31">
        <f>F11+G11</f>
        <v>3190</v>
      </c>
    </row>
    <row r="12" spans="1:8" ht="23.1" customHeight="1">
      <c r="A12">
        <v>5</v>
      </c>
      <c r="B12" s="80"/>
      <c r="C12" s="89" t="s">
        <v>51</v>
      </c>
      <c r="D12" s="88" t="s">
        <v>39</v>
      </c>
      <c r="E12" s="117">
        <v>338</v>
      </c>
      <c r="F12" s="85">
        <v>1916</v>
      </c>
      <c r="G12" s="85">
        <v>8320</v>
      </c>
      <c r="H12" s="31">
        <f t="shared" si="1"/>
        <v>10236</v>
      </c>
    </row>
    <row r="13" spans="1:8" ht="23.1" customHeight="1">
      <c r="A13">
        <v>6</v>
      </c>
      <c r="B13" s="80"/>
      <c r="C13" s="89" t="s">
        <v>52</v>
      </c>
      <c r="D13" s="88" t="s">
        <v>40</v>
      </c>
      <c r="E13" s="117">
        <v>405</v>
      </c>
      <c r="F13" s="85">
        <v>2296</v>
      </c>
      <c r="G13" s="85">
        <v>11140</v>
      </c>
      <c r="H13" s="31">
        <f t="shared" si="1"/>
        <v>13436</v>
      </c>
    </row>
    <row r="14" spans="1:8" ht="23.1" customHeight="1">
      <c r="A14">
        <v>7</v>
      </c>
      <c r="B14" s="80"/>
      <c r="C14" s="89" t="s">
        <v>53</v>
      </c>
      <c r="D14" s="88" t="s">
        <v>41</v>
      </c>
      <c r="E14" s="117">
        <v>3442</v>
      </c>
      <c r="F14" s="85">
        <v>19516</v>
      </c>
      <c r="G14" s="85">
        <v>600</v>
      </c>
      <c r="H14" s="31">
        <f t="shared" si="1"/>
        <v>20116</v>
      </c>
    </row>
    <row r="15" spans="1:8" ht="23.1" customHeight="1">
      <c r="A15">
        <v>8</v>
      </c>
      <c r="B15" s="80"/>
      <c r="C15" s="89" t="s">
        <v>54</v>
      </c>
      <c r="D15" s="88" t="s">
        <v>42</v>
      </c>
      <c r="E15" s="117">
        <v>592</v>
      </c>
      <c r="F15" s="85">
        <v>3357</v>
      </c>
      <c r="G15" s="86">
        <v>0</v>
      </c>
      <c r="H15" s="31">
        <f t="shared" si="1"/>
        <v>3357</v>
      </c>
    </row>
    <row r="16" spans="1:8" ht="23.1" customHeight="1">
      <c r="A16">
        <v>9</v>
      </c>
      <c r="B16" s="80"/>
      <c r="C16" s="89" t="s">
        <v>55</v>
      </c>
      <c r="D16" s="88" t="s">
        <v>43</v>
      </c>
      <c r="E16" s="117">
        <v>548</v>
      </c>
      <c r="F16" s="85">
        <v>3107</v>
      </c>
      <c r="G16" s="86">
        <v>0</v>
      </c>
      <c r="H16" s="31">
        <f t="shared" si="1"/>
        <v>3107</v>
      </c>
    </row>
    <row r="17" spans="1:8" ht="23.1" customHeight="1">
      <c r="A17">
        <v>10</v>
      </c>
      <c r="B17" s="80"/>
      <c r="C17" s="89" t="s">
        <v>56</v>
      </c>
      <c r="D17" s="88" t="s">
        <v>44</v>
      </c>
      <c r="E17" s="117" t="s">
        <v>11</v>
      </c>
      <c r="F17" s="86">
        <v>0</v>
      </c>
      <c r="G17" s="85">
        <v>2890</v>
      </c>
      <c r="H17" s="31">
        <f t="shared" si="1"/>
        <v>2890</v>
      </c>
    </row>
    <row r="18" spans="1:8" ht="23.1" customHeight="1">
      <c r="A18">
        <v>11</v>
      </c>
      <c r="B18" s="80"/>
      <c r="C18" s="89" t="s">
        <v>57</v>
      </c>
      <c r="D18" s="88" t="s">
        <v>45</v>
      </c>
      <c r="E18" s="117" t="s">
        <v>11</v>
      </c>
      <c r="F18" s="86">
        <v>0</v>
      </c>
      <c r="G18" s="85">
        <v>4609.8</v>
      </c>
      <c r="H18" s="31">
        <f t="shared" si="1"/>
        <v>4609.8</v>
      </c>
    </row>
    <row r="19" spans="1:8" ht="23.1" customHeight="1">
      <c r="A19">
        <v>12</v>
      </c>
      <c r="B19" s="80"/>
      <c r="C19" s="89" t="s">
        <v>58</v>
      </c>
      <c r="D19" s="88" t="s">
        <v>46</v>
      </c>
      <c r="E19" s="117" t="s">
        <v>11</v>
      </c>
      <c r="F19" s="86">
        <v>0</v>
      </c>
      <c r="G19" s="85">
        <v>3190</v>
      </c>
      <c r="H19" s="31">
        <f t="shared" si="1"/>
        <v>3190</v>
      </c>
    </row>
    <row r="20" spans="1:8" ht="23.1" customHeight="1" thickBot="1">
      <c r="B20" s="8" t="s">
        <v>5</v>
      </c>
      <c r="C20" s="32"/>
      <c r="D20" s="32"/>
      <c r="E20" s="87">
        <f>SUM(E8:E19)</f>
        <v>5325</v>
      </c>
      <c r="F20" s="87">
        <f t="shared" ref="F20:G20" si="2">SUM(F8:F19)</f>
        <v>30192</v>
      </c>
      <c r="G20" s="87">
        <f t="shared" si="2"/>
        <v>51179.8</v>
      </c>
      <c r="H20" s="50">
        <f>SUM(H8:H19)</f>
        <v>81371.8</v>
      </c>
    </row>
    <row r="21" spans="1:8" ht="36" customHeight="1">
      <c r="B21" s="9" t="s">
        <v>6</v>
      </c>
      <c r="C21" s="135">
        <f>H20</f>
        <v>81371.8</v>
      </c>
      <c r="D21" s="135"/>
      <c r="E21" s="136"/>
      <c r="F21" s="136"/>
      <c r="G21" s="10" t="s">
        <v>4</v>
      </c>
      <c r="H21" s="11"/>
    </row>
    <row r="22" spans="1:8" ht="6" customHeight="1">
      <c r="B22" s="12"/>
      <c r="C22" s="13"/>
      <c r="D22" s="13"/>
      <c r="E22" s="14"/>
      <c r="F22" s="15"/>
      <c r="G22" s="16"/>
      <c r="H22" s="17"/>
    </row>
    <row r="23" spans="1:8" ht="18">
      <c r="B23" s="18" t="s">
        <v>7</v>
      </c>
      <c r="C23" s="19"/>
      <c r="D23" s="19"/>
      <c r="E23" s="35"/>
      <c r="F23" s="21"/>
      <c r="G23" s="22"/>
      <c r="H23" s="23"/>
    </row>
    <row r="24" spans="1:8" ht="18">
      <c r="B24" s="18" t="s">
        <v>8</v>
      </c>
      <c r="C24" s="19"/>
      <c r="D24" s="19"/>
      <c r="E24" s="35"/>
      <c r="F24" s="21"/>
      <c r="G24" s="22"/>
      <c r="H24" s="23"/>
    </row>
    <row r="25" spans="1:8" ht="6" customHeight="1">
      <c r="B25" s="24"/>
      <c r="C25" s="25"/>
      <c r="D25" s="25"/>
      <c r="E25" s="26"/>
      <c r="F25" s="15"/>
      <c r="G25" s="15"/>
      <c r="H25" s="27"/>
    </row>
    <row r="26" spans="1:8" ht="18.75">
      <c r="B26" s="12"/>
      <c r="C26" s="13"/>
      <c r="D26" s="13"/>
      <c r="E26" s="14"/>
      <c r="F26" s="15"/>
      <c r="G26" s="28" t="s">
        <v>9</v>
      </c>
      <c r="H26" s="17"/>
    </row>
  </sheetData>
  <mergeCells count="9">
    <mergeCell ref="B1:H1"/>
    <mergeCell ref="B2:H2"/>
    <mergeCell ref="G3:G5"/>
    <mergeCell ref="H3:H5"/>
    <mergeCell ref="C21:F21"/>
    <mergeCell ref="D3:D5"/>
    <mergeCell ref="B3:C4"/>
    <mergeCell ref="E3:E5"/>
    <mergeCell ref="F3:F5"/>
  </mergeCells>
  <pageMargins left="0.78740157480314965" right="0.59055118110236227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9"/>
  <sheetViews>
    <sheetView topLeftCell="A12" workbookViewId="0">
      <selection activeCell="C8" sqref="C8:H22"/>
    </sheetView>
  </sheetViews>
  <sheetFormatPr defaultRowHeight="15"/>
  <cols>
    <col min="1" max="1" width="2.7109375" customWidth="1"/>
    <col min="2" max="2" width="20.7109375" customWidth="1"/>
    <col min="3" max="3" width="28" customWidth="1"/>
    <col min="4" max="4" width="13.42578125" customWidth="1"/>
    <col min="5" max="5" width="15.5703125" customWidth="1"/>
    <col min="6" max="6" width="11.7109375" customWidth="1"/>
    <col min="7" max="7" width="14.7109375" customWidth="1"/>
    <col min="8" max="8" width="19.425781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24</v>
      </c>
      <c r="C6" s="61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61"/>
      <c r="C7" s="61"/>
      <c r="D7" s="77"/>
      <c r="E7" s="29"/>
      <c r="F7" s="5"/>
      <c r="G7" s="5"/>
      <c r="H7" s="30"/>
    </row>
    <row r="8" spans="1:8" ht="23.1" customHeight="1">
      <c r="A8">
        <v>1</v>
      </c>
      <c r="B8" s="121"/>
      <c r="C8" s="81" t="s">
        <v>217</v>
      </c>
      <c r="D8" s="100" t="s">
        <v>218</v>
      </c>
      <c r="E8" s="111" t="s">
        <v>11</v>
      </c>
      <c r="F8" s="93">
        <v>0</v>
      </c>
      <c r="G8" s="101">
        <v>7664</v>
      </c>
      <c r="H8" s="53">
        <f t="shared" ref="H8:H22" si="0">F8+G8</f>
        <v>7664</v>
      </c>
    </row>
    <row r="9" spans="1:8" ht="23.1" customHeight="1">
      <c r="A9">
        <v>2</v>
      </c>
      <c r="B9" s="121"/>
      <c r="C9" s="81" t="s">
        <v>219</v>
      </c>
      <c r="D9" s="100" t="s">
        <v>34</v>
      </c>
      <c r="E9" s="111" t="s">
        <v>11</v>
      </c>
      <c r="F9" s="93">
        <v>0</v>
      </c>
      <c r="G9" s="101">
        <v>2890</v>
      </c>
      <c r="H9" s="53">
        <f t="shared" si="0"/>
        <v>2890</v>
      </c>
    </row>
    <row r="10" spans="1:8" ht="23.1" customHeight="1">
      <c r="A10">
        <v>3</v>
      </c>
      <c r="B10" s="121"/>
      <c r="C10" s="81" t="s">
        <v>220</v>
      </c>
      <c r="D10" s="100" t="s">
        <v>132</v>
      </c>
      <c r="E10" s="112">
        <v>0</v>
      </c>
      <c r="F10" s="93">
        <v>0</v>
      </c>
      <c r="G10" s="101">
        <v>3860</v>
      </c>
      <c r="H10" s="53">
        <f t="shared" si="0"/>
        <v>3860</v>
      </c>
    </row>
    <row r="11" spans="1:8" ht="23.1" customHeight="1">
      <c r="A11">
        <v>4</v>
      </c>
      <c r="B11" s="121"/>
      <c r="C11" s="81" t="s">
        <v>221</v>
      </c>
      <c r="D11" s="100" t="s">
        <v>34</v>
      </c>
      <c r="E11" s="111" t="s">
        <v>11</v>
      </c>
      <c r="F11" s="93">
        <v>0</v>
      </c>
      <c r="G11" s="101">
        <v>7890</v>
      </c>
      <c r="H11" s="53">
        <f t="shared" si="0"/>
        <v>7890</v>
      </c>
    </row>
    <row r="12" spans="1:8" ht="23.1" customHeight="1">
      <c r="A12">
        <v>5</v>
      </c>
      <c r="B12" s="121"/>
      <c r="C12" s="81" t="s">
        <v>222</v>
      </c>
      <c r="D12" s="100" t="s">
        <v>223</v>
      </c>
      <c r="E12" s="111">
        <v>331</v>
      </c>
      <c r="F12" s="91">
        <v>1877</v>
      </c>
      <c r="G12" s="102">
        <v>0</v>
      </c>
      <c r="H12" s="53">
        <f t="shared" si="0"/>
        <v>1877</v>
      </c>
    </row>
    <row r="13" spans="1:8" ht="23.1" customHeight="1">
      <c r="A13">
        <v>6</v>
      </c>
      <c r="B13" s="121"/>
      <c r="C13" s="81" t="s">
        <v>224</v>
      </c>
      <c r="D13" s="100" t="s">
        <v>225</v>
      </c>
      <c r="E13" s="111" t="s">
        <v>11</v>
      </c>
      <c r="F13" s="93">
        <v>0</v>
      </c>
      <c r="G13" s="101">
        <v>3260</v>
      </c>
      <c r="H13" s="53">
        <f t="shared" si="0"/>
        <v>3260</v>
      </c>
    </row>
    <row r="14" spans="1:8" ht="23.1" customHeight="1">
      <c r="A14">
        <v>7</v>
      </c>
      <c r="B14" s="121"/>
      <c r="C14" s="81" t="s">
        <v>226</v>
      </c>
      <c r="D14" s="100" t="s">
        <v>227</v>
      </c>
      <c r="E14" s="112">
        <v>0</v>
      </c>
      <c r="F14" s="93">
        <v>0</v>
      </c>
      <c r="G14" s="101">
        <v>3230</v>
      </c>
      <c r="H14" s="53">
        <f t="shared" si="0"/>
        <v>3230</v>
      </c>
    </row>
    <row r="15" spans="1:8" ht="23.1" customHeight="1">
      <c r="A15">
        <v>8</v>
      </c>
      <c r="B15" s="121"/>
      <c r="C15" s="81" t="s">
        <v>228</v>
      </c>
      <c r="D15" s="100" t="s">
        <v>229</v>
      </c>
      <c r="E15" s="111">
        <v>3044</v>
      </c>
      <c r="F15" s="91">
        <v>23743</v>
      </c>
      <c r="G15" s="101">
        <v>11810</v>
      </c>
      <c r="H15" s="53">
        <f t="shared" si="0"/>
        <v>35553</v>
      </c>
    </row>
    <row r="16" spans="1:8" ht="23.1" customHeight="1">
      <c r="A16">
        <v>9</v>
      </c>
      <c r="B16" s="121"/>
      <c r="C16" s="81" t="s">
        <v>230</v>
      </c>
      <c r="D16" s="100" t="s">
        <v>231</v>
      </c>
      <c r="E16" s="111">
        <v>375</v>
      </c>
      <c r="F16" s="91">
        <v>2126</v>
      </c>
      <c r="G16" s="101">
        <v>1445</v>
      </c>
      <c r="H16" s="53">
        <f t="shared" si="0"/>
        <v>3571</v>
      </c>
    </row>
    <row r="17" spans="1:8" ht="23.1" customHeight="1">
      <c r="A17">
        <v>10</v>
      </c>
      <c r="B17" s="121"/>
      <c r="C17" s="81" t="s">
        <v>232</v>
      </c>
      <c r="D17" s="100" t="s">
        <v>34</v>
      </c>
      <c r="E17" s="111" t="s">
        <v>11</v>
      </c>
      <c r="F17" s="93">
        <v>0</v>
      </c>
      <c r="G17" s="101">
        <v>5060</v>
      </c>
      <c r="H17" s="53">
        <f t="shared" si="0"/>
        <v>5060</v>
      </c>
    </row>
    <row r="18" spans="1:8" ht="23.1" customHeight="1">
      <c r="A18">
        <v>11</v>
      </c>
      <c r="B18" s="121"/>
      <c r="C18" s="81" t="s">
        <v>233</v>
      </c>
      <c r="D18" s="100" t="s">
        <v>234</v>
      </c>
      <c r="E18" s="111" t="s">
        <v>11</v>
      </c>
      <c r="F18" s="93">
        <v>0</v>
      </c>
      <c r="G18" s="101">
        <v>10860</v>
      </c>
      <c r="H18" s="53">
        <f t="shared" si="0"/>
        <v>10860</v>
      </c>
    </row>
    <row r="19" spans="1:8" ht="23.1" customHeight="1">
      <c r="A19">
        <v>12</v>
      </c>
      <c r="B19" s="121"/>
      <c r="C19" s="81" t="s">
        <v>235</v>
      </c>
      <c r="D19" s="100" t="s">
        <v>34</v>
      </c>
      <c r="E19" s="111" t="s">
        <v>11</v>
      </c>
      <c r="F19" s="93">
        <v>0</v>
      </c>
      <c r="G19" s="101">
        <v>11160</v>
      </c>
      <c r="H19" s="53">
        <f t="shared" si="0"/>
        <v>11160</v>
      </c>
    </row>
    <row r="20" spans="1:8" ht="23.1" customHeight="1">
      <c r="A20">
        <v>13</v>
      </c>
      <c r="B20" s="121"/>
      <c r="C20" s="81" t="s">
        <v>236</v>
      </c>
      <c r="D20" s="100" t="s">
        <v>237</v>
      </c>
      <c r="E20" s="111" t="s">
        <v>11</v>
      </c>
      <c r="F20" s="93">
        <v>0</v>
      </c>
      <c r="G20" s="101">
        <v>6240</v>
      </c>
      <c r="H20" s="53">
        <f t="shared" si="0"/>
        <v>6240</v>
      </c>
    </row>
    <row r="21" spans="1:8" ht="23.1" customHeight="1">
      <c r="A21">
        <v>14</v>
      </c>
      <c r="B21" s="121"/>
      <c r="C21" s="81" t="s">
        <v>238</v>
      </c>
      <c r="D21" s="100" t="s">
        <v>34</v>
      </c>
      <c r="E21" s="111" t="s">
        <v>11</v>
      </c>
      <c r="F21" s="93">
        <v>0</v>
      </c>
      <c r="G21" s="101">
        <v>13955</v>
      </c>
      <c r="H21" s="53">
        <f t="shared" si="0"/>
        <v>13955</v>
      </c>
    </row>
    <row r="22" spans="1:8" ht="23.1" customHeight="1">
      <c r="A22">
        <v>15</v>
      </c>
      <c r="B22" s="121"/>
      <c r="C22" s="81" t="s">
        <v>239</v>
      </c>
      <c r="D22" s="100" t="s">
        <v>240</v>
      </c>
      <c r="E22" s="111">
        <v>741</v>
      </c>
      <c r="F22" s="91">
        <v>4201</v>
      </c>
      <c r="G22" s="101">
        <v>165.8</v>
      </c>
      <c r="H22" s="53">
        <f t="shared" si="0"/>
        <v>4366.8</v>
      </c>
    </row>
    <row r="23" spans="1:8" ht="23.1" customHeight="1" thickBot="1">
      <c r="B23" s="62" t="s">
        <v>5</v>
      </c>
      <c r="C23" s="63"/>
      <c r="D23" s="63"/>
      <c r="E23" s="36">
        <f t="shared" ref="E23:G23" si="1">SUM(E8:E22)</f>
        <v>4491</v>
      </c>
      <c r="F23" s="122">
        <f t="shared" si="1"/>
        <v>31947</v>
      </c>
      <c r="G23" s="122">
        <f t="shared" si="1"/>
        <v>89489.8</v>
      </c>
      <c r="H23" s="36">
        <f>SUM(H8:H22)</f>
        <v>121436.8</v>
      </c>
    </row>
    <row r="24" spans="1:8" ht="36" customHeight="1">
      <c r="B24" s="9" t="s">
        <v>6</v>
      </c>
      <c r="C24" s="135">
        <f>H23</f>
        <v>121436.8</v>
      </c>
      <c r="D24" s="135"/>
      <c r="E24" s="136"/>
      <c r="F24" s="136"/>
      <c r="G24" s="10" t="s">
        <v>4</v>
      </c>
      <c r="H24" s="11"/>
    </row>
    <row r="25" spans="1:8" ht="6" customHeight="1">
      <c r="B25" s="39"/>
      <c r="C25" s="40"/>
      <c r="D25" s="40"/>
      <c r="E25" s="41"/>
      <c r="F25" s="42"/>
      <c r="G25" s="42"/>
      <c r="H25" s="43"/>
    </row>
    <row r="26" spans="1:8" ht="18.75">
      <c r="B26" s="18" t="s">
        <v>7</v>
      </c>
      <c r="C26" s="19"/>
      <c r="D26" s="19"/>
      <c r="E26" s="20"/>
      <c r="F26" s="21"/>
      <c r="G26" s="22"/>
      <c r="H26" s="23"/>
    </row>
    <row r="27" spans="1:8" ht="18.75">
      <c r="B27" s="18" t="s">
        <v>8</v>
      </c>
      <c r="C27" s="19"/>
      <c r="D27" s="19"/>
      <c r="E27" s="20"/>
      <c r="F27" s="21"/>
      <c r="G27" s="22"/>
      <c r="H27" s="23"/>
    </row>
    <row r="28" spans="1:8" ht="6" customHeight="1"/>
    <row r="29" spans="1:8" ht="18.75">
      <c r="B29" s="12"/>
      <c r="C29" s="13"/>
      <c r="D29" s="13"/>
      <c r="E29" s="14"/>
      <c r="F29" s="15"/>
      <c r="G29" s="28" t="s">
        <v>9</v>
      </c>
      <c r="H29" s="17"/>
    </row>
  </sheetData>
  <mergeCells count="9">
    <mergeCell ref="B1:H1"/>
    <mergeCell ref="B2:H2"/>
    <mergeCell ref="G3:G5"/>
    <mergeCell ref="H3:H5"/>
    <mergeCell ref="C24:F24"/>
    <mergeCell ref="D3:D5"/>
    <mergeCell ref="B3:C4"/>
    <mergeCell ref="E3:E5"/>
    <mergeCell ref="F3:F5"/>
  </mergeCells>
  <pageMargins left="0.23622047244094491" right="0" top="0.15748031496062992" bottom="0.15748031496062992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3"/>
  <sheetViews>
    <sheetView topLeftCell="A3" workbookViewId="0">
      <selection activeCell="C8" sqref="C8:H16"/>
    </sheetView>
  </sheetViews>
  <sheetFormatPr defaultRowHeight="15"/>
  <cols>
    <col min="1" max="1" width="2.7109375" customWidth="1"/>
    <col min="2" max="2" width="22.7109375" customWidth="1"/>
    <col min="3" max="3" width="27.85546875" customWidth="1"/>
    <col min="4" max="4" width="13.7109375" customWidth="1"/>
    <col min="5" max="5" width="15.5703125" customWidth="1"/>
    <col min="6" max="6" width="11.7109375" customWidth="1"/>
    <col min="7" max="7" width="14.7109375" customWidth="1"/>
    <col min="8" max="8" width="19.5703125" customWidth="1"/>
  </cols>
  <sheetData>
    <row r="1" spans="1:8" ht="18.75">
      <c r="B1" s="129" t="s">
        <v>323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48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49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50"/>
      <c r="H5" s="134"/>
    </row>
    <row r="6" spans="1:8" ht="23.1" customHeight="1">
      <c r="B6" s="79" t="s">
        <v>23</v>
      </c>
      <c r="C6" s="61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23"/>
      <c r="C8" s="81" t="s">
        <v>241</v>
      </c>
      <c r="D8" s="82" t="s">
        <v>242</v>
      </c>
      <c r="E8" s="111" t="s">
        <v>11</v>
      </c>
      <c r="F8" s="93">
        <v>0</v>
      </c>
      <c r="G8" s="101">
        <v>5060</v>
      </c>
      <c r="H8" s="58">
        <f>F8+G8</f>
        <v>5060</v>
      </c>
    </row>
    <row r="9" spans="1:8" ht="23.1" customHeight="1">
      <c r="A9">
        <v>2</v>
      </c>
      <c r="B9" s="123"/>
      <c r="C9" s="81" t="s">
        <v>243</v>
      </c>
      <c r="D9" s="82" t="s">
        <v>244</v>
      </c>
      <c r="E9" s="111" t="s">
        <v>11</v>
      </c>
      <c r="F9" s="93">
        <v>0</v>
      </c>
      <c r="G9" s="101">
        <v>5060</v>
      </c>
      <c r="H9" s="58">
        <f t="shared" ref="H9:H16" si="0">F9+G9</f>
        <v>5060</v>
      </c>
    </row>
    <row r="10" spans="1:8" ht="23.1" customHeight="1">
      <c r="A10">
        <v>3</v>
      </c>
      <c r="B10" s="123"/>
      <c r="C10" s="81" t="s">
        <v>245</v>
      </c>
      <c r="D10" s="82" t="s">
        <v>39</v>
      </c>
      <c r="E10" s="111" t="s">
        <v>11</v>
      </c>
      <c r="F10" s="93">
        <v>0</v>
      </c>
      <c r="G10" s="101">
        <v>5060</v>
      </c>
      <c r="H10" s="58">
        <f t="shared" si="0"/>
        <v>5060</v>
      </c>
    </row>
    <row r="11" spans="1:8" ht="23.1" customHeight="1">
      <c r="A11">
        <v>4</v>
      </c>
      <c r="B11" s="123"/>
      <c r="C11" s="81" t="s">
        <v>246</v>
      </c>
      <c r="D11" s="82" t="s">
        <v>34</v>
      </c>
      <c r="E11" s="111" t="s">
        <v>11</v>
      </c>
      <c r="F11" s="93">
        <v>0</v>
      </c>
      <c r="G11" s="101">
        <v>2890</v>
      </c>
      <c r="H11" s="58">
        <f t="shared" si="0"/>
        <v>2890</v>
      </c>
    </row>
    <row r="12" spans="1:8" ht="23.1" customHeight="1">
      <c r="A12">
        <v>5</v>
      </c>
      <c r="B12" s="123"/>
      <c r="C12" s="81" t="s">
        <v>247</v>
      </c>
      <c r="D12" s="82" t="s">
        <v>248</v>
      </c>
      <c r="E12" s="111">
        <v>1438</v>
      </c>
      <c r="F12" s="91">
        <v>7334</v>
      </c>
      <c r="G12" s="101">
        <v>11340.55</v>
      </c>
      <c r="H12" s="58">
        <f t="shared" si="0"/>
        <v>18674.55</v>
      </c>
    </row>
    <row r="13" spans="1:8" ht="23.1" customHeight="1">
      <c r="A13">
        <v>6</v>
      </c>
      <c r="B13" s="123"/>
      <c r="C13" s="81" t="s">
        <v>249</v>
      </c>
      <c r="D13" s="82" t="s">
        <v>250</v>
      </c>
      <c r="E13" s="111" t="s">
        <v>11</v>
      </c>
      <c r="F13" s="93">
        <v>0</v>
      </c>
      <c r="G13" s="101">
        <v>14665</v>
      </c>
      <c r="H13" s="58">
        <f t="shared" si="0"/>
        <v>14665</v>
      </c>
    </row>
    <row r="14" spans="1:8" ht="23.1" customHeight="1">
      <c r="A14">
        <v>7</v>
      </c>
      <c r="B14" s="123"/>
      <c r="C14" s="81" t="s">
        <v>251</v>
      </c>
      <c r="D14" s="82" t="s">
        <v>252</v>
      </c>
      <c r="E14" s="111" t="s">
        <v>11</v>
      </c>
      <c r="F14" s="93">
        <v>0</v>
      </c>
      <c r="G14" s="101">
        <v>16605</v>
      </c>
      <c r="H14" s="58">
        <f t="shared" si="0"/>
        <v>16605</v>
      </c>
    </row>
    <row r="15" spans="1:8" ht="23.1" customHeight="1">
      <c r="A15">
        <v>8</v>
      </c>
      <c r="B15" s="123"/>
      <c r="C15" s="81" t="s">
        <v>253</v>
      </c>
      <c r="D15" s="82" t="s">
        <v>254</v>
      </c>
      <c r="E15" s="111" t="s">
        <v>11</v>
      </c>
      <c r="F15" s="93">
        <v>0</v>
      </c>
      <c r="G15" s="101">
        <v>6840</v>
      </c>
      <c r="H15" s="58">
        <f t="shared" si="0"/>
        <v>6840</v>
      </c>
    </row>
    <row r="16" spans="1:8" ht="23.1" customHeight="1">
      <c r="A16">
        <v>9</v>
      </c>
      <c r="B16" s="123"/>
      <c r="C16" s="81" t="s">
        <v>255</v>
      </c>
      <c r="D16" s="82" t="s">
        <v>256</v>
      </c>
      <c r="E16" s="111" t="s">
        <v>11</v>
      </c>
      <c r="F16" s="93">
        <v>0</v>
      </c>
      <c r="G16" s="101">
        <v>3190</v>
      </c>
      <c r="H16" s="58">
        <f t="shared" si="0"/>
        <v>3190</v>
      </c>
    </row>
    <row r="17" spans="2:8" ht="23.1" customHeight="1" thickBot="1">
      <c r="B17" s="8" t="s">
        <v>5</v>
      </c>
      <c r="C17" s="32"/>
      <c r="D17" s="32"/>
      <c r="E17" s="59">
        <f t="shared" ref="E17:F17" si="1">SUM(E8:E16)</f>
        <v>1438</v>
      </c>
      <c r="F17" s="60">
        <f t="shared" si="1"/>
        <v>7334</v>
      </c>
      <c r="G17" s="60">
        <f>SUM(G8:G16)</f>
        <v>70710.55</v>
      </c>
      <c r="H17" s="65">
        <f>F17+G17</f>
        <v>78044.55</v>
      </c>
    </row>
    <row r="18" spans="2:8" ht="36" customHeight="1">
      <c r="B18" s="9" t="s">
        <v>6</v>
      </c>
      <c r="C18" s="135">
        <f>H17</f>
        <v>78044.55</v>
      </c>
      <c r="D18" s="135"/>
      <c r="E18" s="136"/>
      <c r="F18" s="136"/>
      <c r="G18" s="10" t="s">
        <v>4</v>
      </c>
      <c r="H18" s="11"/>
    </row>
    <row r="19" spans="2:8" ht="6" customHeight="1">
      <c r="B19" s="39"/>
      <c r="C19" s="40"/>
      <c r="D19" s="40"/>
      <c r="E19" s="41"/>
      <c r="F19" s="42"/>
      <c r="G19" s="42"/>
      <c r="H19" s="43"/>
    </row>
    <row r="20" spans="2:8" ht="18.75">
      <c r="B20" s="18" t="s">
        <v>7</v>
      </c>
      <c r="C20" s="19"/>
      <c r="D20" s="19"/>
      <c r="E20" s="20"/>
      <c r="F20" s="21"/>
      <c r="G20" s="22"/>
      <c r="H20" s="23"/>
    </row>
    <row r="21" spans="2:8" ht="18.75">
      <c r="B21" s="18" t="s">
        <v>8</v>
      </c>
      <c r="C21" s="19"/>
      <c r="D21" s="19"/>
      <c r="E21" s="20"/>
      <c r="F21" s="21"/>
      <c r="G21" s="22"/>
      <c r="H21" s="23"/>
    </row>
    <row r="22" spans="2:8" ht="6" customHeight="1"/>
    <row r="23" spans="2:8" ht="18.75">
      <c r="B23" s="12"/>
      <c r="C23" s="13"/>
      <c r="D23" s="13"/>
      <c r="E23" s="14"/>
      <c r="F23" s="15"/>
      <c r="G23" s="28" t="s">
        <v>9</v>
      </c>
      <c r="H23" s="17"/>
    </row>
  </sheetData>
  <mergeCells count="9">
    <mergeCell ref="B1:H1"/>
    <mergeCell ref="B2:H2"/>
    <mergeCell ref="G3:G5"/>
    <mergeCell ref="H3:H5"/>
    <mergeCell ref="C18:F18"/>
    <mergeCell ref="D3:D5"/>
    <mergeCell ref="B3:C4"/>
    <mergeCell ref="E3:E5"/>
    <mergeCell ref="F3:F5"/>
  </mergeCells>
  <pageMargins left="0" right="0.23622047244094491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8" sqref="C8:H12"/>
    </sheetView>
  </sheetViews>
  <sheetFormatPr defaultRowHeight="15"/>
  <cols>
    <col min="1" max="1" width="2.7109375" customWidth="1"/>
    <col min="2" max="2" width="20.7109375" customWidth="1"/>
    <col min="3" max="3" width="27.5703125" customWidth="1"/>
    <col min="4" max="4" width="13.5703125" customWidth="1"/>
    <col min="5" max="5" width="15.5703125" customWidth="1"/>
    <col min="6" max="6" width="11.7109375" customWidth="1"/>
    <col min="7" max="7" width="14.7109375" customWidth="1"/>
    <col min="8" max="8" width="18.710937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48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49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50"/>
      <c r="H5" s="134"/>
    </row>
    <row r="6" spans="1:8" ht="23.1" customHeight="1">
      <c r="B6" s="78" t="s">
        <v>22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24"/>
      <c r="C8" s="81" t="s">
        <v>257</v>
      </c>
      <c r="D8" s="82" t="s">
        <v>258</v>
      </c>
      <c r="E8" s="111" t="s">
        <v>11</v>
      </c>
      <c r="F8" s="93">
        <v>0</v>
      </c>
      <c r="G8" s="91">
        <v>5215</v>
      </c>
      <c r="H8" s="31">
        <f>SUM(F8+G8)</f>
        <v>5215</v>
      </c>
    </row>
    <row r="9" spans="1:8" ht="23.1" customHeight="1">
      <c r="A9">
        <v>2</v>
      </c>
      <c r="B9" s="124"/>
      <c r="C9" s="81" t="s">
        <v>259</v>
      </c>
      <c r="D9" s="82" t="s">
        <v>260</v>
      </c>
      <c r="E9" s="112">
        <v>0</v>
      </c>
      <c r="F9" s="93">
        <v>0</v>
      </c>
      <c r="G9" s="91">
        <v>6840</v>
      </c>
      <c r="H9" s="31">
        <f t="shared" ref="H9:H12" si="0">SUM(F9+G9)</f>
        <v>6840</v>
      </c>
    </row>
    <row r="10" spans="1:8" ht="23.1" customHeight="1">
      <c r="A10">
        <v>3</v>
      </c>
      <c r="B10" s="124"/>
      <c r="C10" s="81" t="s">
        <v>261</v>
      </c>
      <c r="D10" s="82" t="s">
        <v>132</v>
      </c>
      <c r="E10" s="111" t="s">
        <v>11</v>
      </c>
      <c r="F10" s="93">
        <v>0</v>
      </c>
      <c r="G10" s="91">
        <v>3490</v>
      </c>
      <c r="H10" s="31">
        <f t="shared" si="0"/>
        <v>3490</v>
      </c>
    </row>
    <row r="11" spans="1:8" ht="23.1" customHeight="1">
      <c r="A11">
        <v>4</v>
      </c>
      <c r="B11" s="124"/>
      <c r="C11" s="81" t="s">
        <v>262</v>
      </c>
      <c r="D11" s="82" t="s">
        <v>263</v>
      </c>
      <c r="E11" s="111" t="s">
        <v>11</v>
      </c>
      <c r="F11" s="93">
        <v>0</v>
      </c>
      <c r="G11" s="91">
        <v>12540</v>
      </c>
      <c r="H11" s="31">
        <f t="shared" si="0"/>
        <v>12540</v>
      </c>
    </row>
    <row r="12" spans="1:8" ht="23.1" customHeight="1">
      <c r="A12">
        <v>5</v>
      </c>
      <c r="B12" s="124"/>
      <c r="C12" s="81" t="s">
        <v>264</v>
      </c>
      <c r="D12" s="82" t="s">
        <v>265</v>
      </c>
      <c r="E12" s="111">
        <v>564</v>
      </c>
      <c r="F12" s="91">
        <v>2876</v>
      </c>
      <c r="G12" s="91">
        <v>3280</v>
      </c>
      <c r="H12" s="31">
        <f t="shared" si="0"/>
        <v>6156</v>
      </c>
    </row>
    <row r="13" spans="1:8" ht="23.1" customHeight="1" thickBot="1">
      <c r="B13" s="49" t="s">
        <v>5</v>
      </c>
      <c r="C13" s="64"/>
      <c r="D13" s="64"/>
      <c r="E13" s="48">
        <f t="shared" ref="E13:G13" si="1">SUM(E8:E12)</f>
        <v>564</v>
      </c>
      <c r="F13" s="125">
        <f t="shared" si="1"/>
        <v>2876</v>
      </c>
      <c r="G13" s="125">
        <f t="shared" si="1"/>
        <v>31365</v>
      </c>
      <c r="H13" s="48">
        <f>SUM(H8:H12)</f>
        <v>34241</v>
      </c>
    </row>
    <row r="14" spans="1:8" ht="36" customHeight="1">
      <c r="B14" s="9" t="s">
        <v>6</v>
      </c>
      <c r="C14" s="135">
        <f>H13</f>
        <v>34241</v>
      </c>
      <c r="D14" s="135"/>
      <c r="E14" s="136"/>
      <c r="F14" s="136"/>
      <c r="G14" s="10" t="s">
        <v>4</v>
      </c>
      <c r="H14" s="11"/>
    </row>
    <row r="15" spans="1:8" ht="6" customHeight="1">
      <c r="B15" s="39"/>
      <c r="C15" s="40"/>
      <c r="D15" s="40"/>
      <c r="E15" s="41"/>
      <c r="F15" s="42"/>
      <c r="G15" s="42"/>
      <c r="H15" s="43"/>
    </row>
    <row r="16" spans="1:8" ht="18.75">
      <c r="B16" s="18" t="s">
        <v>7</v>
      </c>
      <c r="C16" s="19"/>
      <c r="D16" s="19"/>
      <c r="E16" s="20"/>
      <c r="F16" s="21"/>
      <c r="G16" s="22"/>
      <c r="H16" s="23"/>
    </row>
    <row r="17" spans="2:8" ht="18.75">
      <c r="B17" s="18" t="s">
        <v>8</v>
      </c>
      <c r="C17" s="19"/>
      <c r="D17" s="19"/>
      <c r="E17" s="20"/>
      <c r="F17" s="21"/>
      <c r="G17" s="22"/>
      <c r="H17" s="23"/>
    </row>
    <row r="18" spans="2:8" ht="6" customHeight="1"/>
    <row r="19" spans="2:8" ht="18.75">
      <c r="B19" s="12"/>
      <c r="C19" s="13"/>
      <c r="D19" s="13"/>
      <c r="E19" s="14"/>
      <c r="F19" s="15"/>
      <c r="G19" s="28" t="s">
        <v>9</v>
      </c>
      <c r="H19" s="17"/>
    </row>
  </sheetData>
  <mergeCells count="9">
    <mergeCell ref="B1:H1"/>
    <mergeCell ref="B2:H2"/>
    <mergeCell ref="G3:G5"/>
    <mergeCell ref="H3:H5"/>
    <mergeCell ref="C14:F14"/>
    <mergeCell ref="D3:D5"/>
    <mergeCell ref="B3:C4"/>
    <mergeCell ref="E3:E5"/>
    <mergeCell ref="F3:F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6"/>
  <sheetViews>
    <sheetView topLeftCell="A18" workbookViewId="0">
      <selection activeCell="C8" sqref="C8:H29"/>
    </sheetView>
  </sheetViews>
  <sheetFormatPr defaultRowHeight="15"/>
  <cols>
    <col min="1" max="1" width="2.7109375" customWidth="1"/>
    <col min="2" max="2" width="20.7109375" customWidth="1"/>
    <col min="3" max="3" width="27.7109375" customWidth="1"/>
    <col min="4" max="4" width="13.140625" customWidth="1"/>
    <col min="5" max="5" width="15.5703125" customWidth="1"/>
    <col min="6" max="6" width="11.7109375" customWidth="1"/>
    <col min="7" max="7" width="14.7109375" customWidth="1"/>
    <col min="8" max="8" width="20.1406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48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49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50"/>
      <c r="H5" s="134"/>
    </row>
    <row r="6" spans="1:8" ht="23.1" customHeight="1">
      <c r="B6" s="78" t="s">
        <v>21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26"/>
      <c r="C8" s="81" t="s">
        <v>266</v>
      </c>
      <c r="D8" s="82" t="s">
        <v>267</v>
      </c>
      <c r="E8" s="111" t="s">
        <v>11</v>
      </c>
      <c r="F8" s="93">
        <v>0</v>
      </c>
      <c r="G8" s="101">
        <v>3280</v>
      </c>
      <c r="H8" s="38">
        <f>F8+G8</f>
        <v>3280</v>
      </c>
    </row>
    <row r="9" spans="1:8" ht="23.1" customHeight="1">
      <c r="A9">
        <v>2</v>
      </c>
      <c r="B9" s="126"/>
      <c r="C9" s="81" t="s">
        <v>268</v>
      </c>
      <c r="D9" s="82" t="s">
        <v>269</v>
      </c>
      <c r="E9" s="111" t="s">
        <v>11</v>
      </c>
      <c r="F9" s="93">
        <v>0</v>
      </c>
      <c r="G9" s="101">
        <v>4416</v>
      </c>
      <c r="H9" s="38">
        <f t="shared" ref="H9:H29" si="0">F9+G9</f>
        <v>4416</v>
      </c>
    </row>
    <row r="10" spans="1:8" ht="23.1" customHeight="1">
      <c r="A10">
        <v>3</v>
      </c>
      <c r="B10" s="126"/>
      <c r="C10" s="81" t="s">
        <v>270</v>
      </c>
      <c r="D10" s="82" t="s">
        <v>271</v>
      </c>
      <c r="E10" s="111">
        <v>855</v>
      </c>
      <c r="F10" s="91">
        <v>4848</v>
      </c>
      <c r="G10" s="101">
        <v>5060</v>
      </c>
      <c r="H10" s="38">
        <f t="shared" si="0"/>
        <v>9908</v>
      </c>
    </row>
    <row r="11" spans="1:8" ht="23.1" customHeight="1">
      <c r="A11">
        <v>4</v>
      </c>
      <c r="B11" s="126"/>
      <c r="C11" s="81" t="s">
        <v>272</v>
      </c>
      <c r="D11" s="82" t="s">
        <v>273</v>
      </c>
      <c r="E11" s="111">
        <v>411</v>
      </c>
      <c r="F11" s="91">
        <v>2330</v>
      </c>
      <c r="G11" s="101">
        <v>1890</v>
      </c>
      <c r="H11" s="38">
        <f t="shared" si="0"/>
        <v>4220</v>
      </c>
    </row>
    <row r="12" spans="1:8" ht="23.1" customHeight="1">
      <c r="A12">
        <v>5</v>
      </c>
      <c r="B12" s="126"/>
      <c r="C12" s="81" t="s">
        <v>274</v>
      </c>
      <c r="D12" s="82" t="s">
        <v>275</v>
      </c>
      <c r="E12" s="111" t="s">
        <v>11</v>
      </c>
      <c r="F12" s="93">
        <v>0</v>
      </c>
      <c r="G12" s="101">
        <v>6800</v>
      </c>
      <c r="H12" s="38">
        <f t="shared" si="0"/>
        <v>6800</v>
      </c>
    </row>
    <row r="13" spans="1:8" ht="23.1" customHeight="1">
      <c r="A13">
        <v>6</v>
      </c>
      <c r="B13" s="126"/>
      <c r="C13" s="81" t="s">
        <v>276</v>
      </c>
      <c r="D13" s="82" t="s">
        <v>277</v>
      </c>
      <c r="E13" s="111" t="s">
        <v>11</v>
      </c>
      <c r="F13" s="93">
        <v>0</v>
      </c>
      <c r="G13" s="101">
        <v>3190</v>
      </c>
      <c r="H13" s="38">
        <f t="shared" si="0"/>
        <v>3190</v>
      </c>
    </row>
    <row r="14" spans="1:8" ht="23.1" customHeight="1">
      <c r="A14">
        <v>7</v>
      </c>
      <c r="B14" s="126"/>
      <c r="C14" s="81" t="s">
        <v>278</v>
      </c>
      <c r="D14" s="82" t="s">
        <v>279</v>
      </c>
      <c r="E14" s="111" t="s">
        <v>11</v>
      </c>
      <c r="F14" s="93">
        <v>0</v>
      </c>
      <c r="G14" s="101">
        <v>6840</v>
      </c>
      <c r="H14" s="38">
        <f t="shared" si="0"/>
        <v>6840</v>
      </c>
    </row>
    <row r="15" spans="1:8" ht="23.1" customHeight="1">
      <c r="A15">
        <v>8</v>
      </c>
      <c r="B15" s="126"/>
      <c r="C15" s="81" t="s">
        <v>280</v>
      </c>
      <c r="D15" s="82" t="s">
        <v>281</v>
      </c>
      <c r="E15" s="111" t="s">
        <v>11</v>
      </c>
      <c r="F15" s="93">
        <v>0</v>
      </c>
      <c r="G15" s="101">
        <v>2890</v>
      </c>
      <c r="H15" s="38">
        <f t="shared" si="0"/>
        <v>2890</v>
      </c>
    </row>
    <row r="16" spans="1:8" ht="23.1" customHeight="1">
      <c r="A16">
        <v>9</v>
      </c>
      <c r="B16" s="126"/>
      <c r="C16" s="81" t="s">
        <v>282</v>
      </c>
      <c r="D16" s="82" t="s">
        <v>283</v>
      </c>
      <c r="E16" s="111" t="s">
        <v>11</v>
      </c>
      <c r="F16" s="93">
        <v>0</v>
      </c>
      <c r="G16" s="101">
        <v>2990</v>
      </c>
      <c r="H16" s="38">
        <f t="shared" si="0"/>
        <v>2990</v>
      </c>
    </row>
    <row r="17" spans="1:8" ht="23.1" customHeight="1">
      <c r="A17">
        <v>10</v>
      </c>
      <c r="B17" s="126"/>
      <c r="C17" s="81" t="s">
        <v>284</v>
      </c>
      <c r="D17" s="82" t="s">
        <v>60</v>
      </c>
      <c r="E17" s="111" t="s">
        <v>11</v>
      </c>
      <c r="F17" s="93">
        <v>0</v>
      </c>
      <c r="G17" s="101">
        <v>3190</v>
      </c>
      <c r="H17" s="38">
        <f t="shared" si="0"/>
        <v>3190</v>
      </c>
    </row>
    <row r="18" spans="1:8" ht="23.1" customHeight="1">
      <c r="A18">
        <v>11</v>
      </c>
      <c r="B18" s="126"/>
      <c r="C18" s="81" t="s">
        <v>285</v>
      </c>
      <c r="D18" s="82" t="s">
        <v>286</v>
      </c>
      <c r="E18" s="111" t="s">
        <v>11</v>
      </c>
      <c r="F18" s="93">
        <v>0</v>
      </c>
      <c r="G18" s="101">
        <v>6840</v>
      </c>
      <c r="H18" s="38">
        <f t="shared" si="0"/>
        <v>6840</v>
      </c>
    </row>
    <row r="19" spans="1:8" ht="23.1" customHeight="1">
      <c r="A19">
        <v>12</v>
      </c>
      <c r="B19" s="126"/>
      <c r="C19" s="81" t="s">
        <v>287</v>
      </c>
      <c r="D19" s="82" t="s">
        <v>132</v>
      </c>
      <c r="E19" s="111" t="s">
        <v>11</v>
      </c>
      <c r="F19" s="93">
        <v>0</v>
      </c>
      <c r="G19" s="101">
        <v>5660</v>
      </c>
      <c r="H19" s="38">
        <f t="shared" si="0"/>
        <v>5660</v>
      </c>
    </row>
    <row r="20" spans="1:8" ht="23.1" customHeight="1">
      <c r="A20">
        <v>13</v>
      </c>
      <c r="B20" s="126"/>
      <c r="C20" s="81" t="s">
        <v>288</v>
      </c>
      <c r="D20" s="82" t="s">
        <v>289</v>
      </c>
      <c r="E20" s="111" t="s">
        <v>11</v>
      </c>
      <c r="F20" s="93">
        <v>0</v>
      </c>
      <c r="G20" s="101">
        <v>6840</v>
      </c>
      <c r="H20" s="38">
        <f t="shared" si="0"/>
        <v>6840</v>
      </c>
    </row>
    <row r="21" spans="1:8" s="66" customFormat="1" ht="23.1" customHeight="1">
      <c r="A21">
        <v>14</v>
      </c>
      <c r="B21" s="126"/>
      <c r="C21" s="81" t="s">
        <v>290</v>
      </c>
      <c r="D21" s="82" t="s">
        <v>291</v>
      </c>
      <c r="E21" s="111">
        <v>1694</v>
      </c>
      <c r="F21" s="91">
        <v>9605</v>
      </c>
      <c r="G21" s="101">
        <v>6070</v>
      </c>
      <c r="H21" s="38">
        <f t="shared" si="0"/>
        <v>15675</v>
      </c>
    </row>
    <row r="22" spans="1:8" ht="23.1" customHeight="1">
      <c r="A22">
        <v>15</v>
      </c>
      <c r="B22" s="126"/>
      <c r="C22" s="81" t="s">
        <v>292</v>
      </c>
      <c r="D22" s="82" t="s">
        <v>293</v>
      </c>
      <c r="E22" s="112">
        <v>0</v>
      </c>
      <c r="F22" s="93">
        <v>0</v>
      </c>
      <c r="G22" s="101">
        <v>13540</v>
      </c>
      <c r="H22" s="38">
        <f t="shared" si="0"/>
        <v>13540</v>
      </c>
    </row>
    <row r="23" spans="1:8" ht="23.1" customHeight="1">
      <c r="A23">
        <v>16</v>
      </c>
      <c r="B23" s="126"/>
      <c r="C23" s="81" t="s">
        <v>294</v>
      </c>
      <c r="D23" s="82" t="s">
        <v>96</v>
      </c>
      <c r="E23" s="111">
        <v>2468</v>
      </c>
      <c r="F23" s="91">
        <v>13994</v>
      </c>
      <c r="G23" s="101">
        <v>5060</v>
      </c>
      <c r="H23" s="38">
        <f t="shared" si="0"/>
        <v>19054</v>
      </c>
    </row>
    <row r="24" spans="1:8" ht="23.1" customHeight="1">
      <c r="A24">
        <v>17</v>
      </c>
      <c r="B24" s="126"/>
      <c r="C24" s="81" t="s">
        <v>295</v>
      </c>
      <c r="D24" s="82" t="s">
        <v>296</v>
      </c>
      <c r="E24" s="112">
        <v>0</v>
      </c>
      <c r="F24" s="93">
        <v>0</v>
      </c>
      <c r="G24" s="101">
        <v>14567</v>
      </c>
      <c r="H24" s="38">
        <f t="shared" si="0"/>
        <v>14567</v>
      </c>
    </row>
    <row r="25" spans="1:8" ht="23.1" customHeight="1">
      <c r="A25">
        <v>18</v>
      </c>
      <c r="B25" s="126"/>
      <c r="C25" s="81" t="s">
        <v>297</v>
      </c>
      <c r="D25" s="82" t="s">
        <v>298</v>
      </c>
      <c r="E25" s="112">
        <v>0</v>
      </c>
      <c r="F25" s="93">
        <v>0</v>
      </c>
      <c r="G25" s="101">
        <v>12400</v>
      </c>
      <c r="H25" s="38">
        <f t="shared" si="0"/>
        <v>12400</v>
      </c>
    </row>
    <row r="26" spans="1:8" ht="23.1" customHeight="1">
      <c r="A26">
        <v>19</v>
      </c>
      <c r="B26" s="126"/>
      <c r="C26" s="81" t="s">
        <v>299</v>
      </c>
      <c r="D26" s="82" t="s">
        <v>300</v>
      </c>
      <c r="E26" s="112">
        <v>0</v>
      </c>
      <c r="F26" s="93">
        <v>0</v>
      </c>
      <c r="G26" s="101">
        <v>2890</v>
      </c>
      <c r="H26" s="38">
        <f t="shared" si="0"/>
        <v>2890</v>
      </c>
    </row>
    <row r="27" spans="1:8" ht="23.1" customHeight="1">
      <c r="A27">
        <v>20</v>
      </c>
      <c r="B27" s="126"/>
      <c r="C27" s="81" t="s">
        <v>301</v>
      </c>
      <c r="D27" s="82" t="s">
        <v>302</v>
      </c>
      <c r="E27" s="112">
        <v>0</v>
      </c>
      <c r="F27" s="93">
        <v>0</v>
      </c>
      <c r="G27" s="101">
        <v>12540</v>
      </c>
      <c r="H27" s="38">
        <f t="shared" si="0"/>
        <v>12540</v>
      </c>
    </row>
    <row r="28" spans="1:8" ht="23.1" customHeight="1">
      <c r="A28">
        <v>21</v>
      </c>
      <c r="B28" s="126"/>
      <c r="C28" s="81" t="s">
        <v>303</v>
      </c>
      <c r="D28" s="82" t="s">
        <v>34</v>
      </c>
      <c r="E28" s="112">
        <v>0</v>
      </c>
      <c r="F28" s="93">
        <v>0</v>
      </c>
      <c r="G28" s="101">
        <v>12540</v>
      </c>
      <c r="H28" s="38">
        <f t="shared" si="0"/>
        <v>12540</v>
      </c>
    </row>
    <row r="29" spans="1:8" ht="23.1" customHeight="1">
      <c r="A29">
        <v>22</v>
      </c>
      <c r="B29" s="126"/>
      <c r="C29" s="81" t="s">
        <v>304</v>
      </c>
      <c r="D29" s="82" t="s">
        <v>305</v>
      </c>
      <c r="E29" s="112">
        <v>0</v>
      </c>
      <c r="F29" s="93">
        <v>0</v>
      </c>
      <c r="G29" s="101">
        <v>6940</v>
      </c>
      <c r="H29" s="38">
        <f t="shared" si="0"/>
        <v>6940</v>
      </c>
    </row>
    <row r="30" spans="1:8" ht="23.1" customHeight="1" thickBot="1">
      <c r="B30" s="8" t="s">
        <v>5</v>
      </c>
      <c r="C30" s="32"/>
      <c r="D30" s="32"/>
      <c r="E30" s="60">
        <f t="shared" ref="E30:F30" si="1">SUM(E8:E29)</f>
        <v>5428</v>
      </c>
      <c r="F30" s="60">
        <f t="shared" si="1"/>
        <v>30777</v>
      </c>
      <c r="G30" s="60">
        <f>SUM(G8:G29)</f>
        <v>146433</v>
      </c>
      <c r="H30" s="67">
        <f t="shared" ref="H30" si="2">F30+G30</f>
        <v>177210</v>
      </c>
    </row>
    <row r="31" spans="1:8" ht="36" customHeight="1">
      <c r="B31" s="9" t="s">
        <v>6</v>
      </c>
      <c r="C31" s="135">
        <f>H30</f>
        <v>177210</v>
      </c>
      <c r="D31" s="135"/>
      <c r="E31" s="136"/>
      <c r="F31" s="136"/>
      <c r="G31" s="10" t="s">
        <v>4</v>
      </c>
      <c r="H31" s="11"/>
    </row>
    <row r="32" spans="1:8" ht="6" customHeight="1">
      <c r="B32" s="39"/>
      <c r="C32" s="40"/>
      <c r="D32" s="40"/>
      <c r="E32" s="41"/>
      <c r="F32" s="42"/>
      <c r="G32" s="42"/>
      <c r="H32" s="43"/>
    </row>
    <row r="33" spans="2:8" ht="18.75">
      <c r="B33" s="18" t="s">
        <v>7</v>
      </c>
      <c r="C33" s="19"/>
      <c r="D33" s="19"/>
      <c r="E33" s="20"/>
      <c r="F33" s="21"/>
      <c r="G33" s="22"/>
      <c r="H33" s="23"/>
    </row>
    <row r="34" spans="2:8" ht="18.75">
      <c r="B34" s="18" t="s">
        <v>8</v>
      </c>
      <c r="C34" s="19"/>
      <c r="D34" s="19"/>
      <c r="E34" s="20"/>
      <c r="F34" s="21"/>
      <c r="G34" s="22"/>
      <c r="H34" s="23"/>
    </row>
    <row r="35" spans="2:8" ht="6" customHeight="1"/>
    <row r="36" spans="2:8" ht="18.75">
      <c r="B36" s="12"/>
      <c r="C36" s="13"/>
      <c r="D36" s="13"/>
      <c r="E36" s="14"/>
      <c r="F36" s="15"/>
      <c r="G36" s="28" t="s">
        <v>9</v>
      </c>
      <c r="H36" s="17"/>
    </row>
  </sheetData>
  <mergeCells count="9">
    <mergeCell ref="B1:H1"/>
    <mergeCell ref="B2:H2"/>
    <mergeCell ref="G3:G5"/>
    <mergeCell ref="H3:H5"/>
    <mergeCell ref="C31:F31"/>
    <mergeCell ref="D3:D5"/>
    <mergeCell ref="B3:C4"/>
    <mergeCell ref="E3:E5"/>
    <mergeCell ref="F3:F5"/>
  </mergeCells>
  <pageMargins left="0" right="0.23622047244094491" top="0.35433070866141736" bottom="0.15748031496062992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8" sqref="C8:H10"/>
    </sheetView>
  </sheetViews>
  <sheetFormatPr defaultRowHeight="15"/>
  <cols>
    <col min="1" max="1" width="2.7109375" customWidth="1"/>
    <col min="2" max="2" width="20.7109375" customWidth="1"/>
    <col min="3" max="3" width="27.140625" customWidth="1"/>
    <col min="4" max="4" width="13.85546875" customWidth="1"/>
    <col min="5" max="5" width="15.5703125" customWidth="1"/>
    <col min="6" max="6" width="11.7109375" customWidth="1"/>
    <col min="7" max="7" width="14.7109375" customWidth="1"/>
    <col min="8" max="8" width="20.28515625" customWidth="1"/>
  </cols>
  <sheetData>
    <row r="1" spans="1:8" ht="18.75">
      <c r="B1" s="129" t="s">
        <v>323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48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49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50"/>
      <c r="H5" s="134"/>
    </row>
    <row r="6" spans="1:8" ht="23.1" customHeight="1">
      <c r="B6" s="78" t="s">
        <v>20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27"/>
      <c r="C8" s="81" t="s">
        <v>306</v>
      </c>
      <c r="D8" s="82" t="s">
        <v>307</v>
      </c>
      <c r="E8" s="112" t="s">
        <v>11</v>
      </c>
      <c r="F8" s="93">
        <v>0</v>
      </c>
      <c r="G8" s="101">
        <v>3190</v>
      </c>
      <c r="H8" s="46">
        <f>F8+G8</f>
        <v>3190</v>
      </c>
    </row>
    <row r="9" spans="1:8" ht="23.1" customHeight="1">
      <c r="A9">
        <v>2</v>
      </c>
      <c r="B9" s="127"/>
      <c r="C9" s="81" t="s">
        <v>308</v>
      </c>
      <c r="D9" s="82" t="s">
        <v>309</v>
      </c>
      <c r="E9" s="112" t="s">
        <v>11</v>
      </c>
      <c r="F9" s="93">
        <v>0</v>
      </c>
      <c r="G9" s="101">
        <v>8320</v>
      </c>
      <c r="H9" s="46">
        <f t="shared" ref="H9:H10" si="0">F9+G9</f>
        <v>8320</v>
      </c>
    </row>
    <row r="10" spans="1:8" ht="23.1" customHeight="1">
      <c r="A10">
        <v>3</v>
      </c>
      <c r="B10" s="127"/>
      <c r="C10" s="81" t="s">
        <v>310</v>
      </c>
      <c r="D10" s="82" t="s">
        <v>311</v>
      </c>
      <c r="E10" s="112">
        <v>0</v>
      </c>
      <c r="F10" s="93">
        <v>0</v>
      </c>
      <c r="G10" s="101">
        <v>4080</v>
      </c>
      <c r="H10" s="46">
        <f t="shared" si="0"/>
        <v>4080</v>
      </c>
    </row>
    <row r="11" spans="1:8" ht="23.1" customHeight="1" thickBot="1">
      <c r="B11" s="8" t="s">
        <v>5</v>
      </c>
      <c r="C11" s="32"/>
      <c r="D11" s="32"/>
      <c r="E11" s="68"/>
      <c r="F11" s="69"/>
      <c r="G11" s="70">
        <f>SUM(G8:G10)</f>
        <v>15590</v>
      </c>
      <c r="H11" s="71">
        <f t="shared" ref="H11" si="1">F11+G11</f>
        <v>15590</v>
      </c>
    </row>
    <row r="12" spans="1:8" ht="36" customHeight="1">
      <c r="B12" s="9" t="s">
        <v>6</v>
      </c>
      <c r="C12" s="135">
        <f>H11</f>
        <v>15590</v>
      </c>
      <c r="D12" s="135"/>
      <c r="E12" s="136"/>
      <c r="F12" s="136"/>
      <c r="G12" s="10" t="s">
        <v>4</v>
      </c>
      <c r="H12" s="11"/>
    </row>
    <row r="13" spans="1:8" ht="6" customHeight="1">
      <c r="B13" s="39"/>
      <c r="C13" s="40"/>
      <c r="D13" s="40"/>
      <c r="E13" s="41"/>
      <c r="F13" s="42"/>
      <c r="G13" s="42"/>
      <c r="H13" s="43"/>
    </row>
    <row r="14" spans="1:8" ht="18.75">
      <c r="B14" s="18" t="s">
        <v>7</v>
      </c>
      <c r="C14" s="19"/>
      <c r="D14" s="19"/>
      <c r="E14" s="20"/>
      <c r="F14" s="21"/>
      <c r="G14" s="22"/>
      <c r="H14" s="23"/>
    </row>
    <row r="15" spans="1:8" ht="18.75">
      <c r="B15" s="18" t="s">
        <v>8</v>
      </c>
      <c r="C15" s="19"/>
      <c r="D15" s="19"/>
      <c r="E15" s="20"/>
      <c r="F15" s="21"/>
      <c r="G15" s="22"/>
      <c r="H15" s="23"/>
    </row>
    <row r="16" spans="1:8" ht="6" customHeight="1"/>
    <row r="17" spans="2:8" ht="18.75">
      <c r="B17" s="12"/>
      <c r="C17" s="13"/>
      <c r="D17" s="13"/>
      <c r="E17" s="14"/>
      <c r="F17" s="15"/>
      <c r="G17" s="28" t="s">
        <v>9</v>
      </c>
      <c r="H17" s="17"/>
    </row>
  </sheetData>
  <mergeCells count="9">
    <mergeCell ref="B1:H1"/>
    <mergeCell ref="B2:H2"/>
    <mergeCell ref="G3:G5"/>
    <mergeCell ref="H3:H5"/>
    <mergeCell ref="C12:F12"/>
    <mergeCell ref="D3:D5"/>
    <mergeCell ref="B3:C4"/>
    <mergeCell ref="E3:E5"/>
    <mergeCell ref="F3:F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A6" workbookViewId="0">
      <selection activeCell="B21" sqref="B21:I21"/>
    </sheetView>
  </sheetViews>
  <sheetFormatPr defaultRowHeight="15"/>
  <cols>
    <col min="1" max="1" width="2.7109375" customWidth="1"/>
    <col min="2" max="2" width="20.7109375" customWidth="1"/>
    <col min="3" max="3" width="29.42578125" customWidth="1"/>
    <col min="4" max="4" width="13.140625" customWidth="1"/>
    <col min="5" max="5" width="15.5703125" customWidth="1"/>
    <col min="6" max="6" width="16.42578125" customWidth="1"/>
    <col min="7" max="7" width="14.7109375" customWidth="1"/>
    <col min="8" max="8" width="20.5703125" customWidth="1"/>
  </cols>
  <sheetData>
    <row r="1" spans="1:8" ht="18.75">
      <c r="B1" s="129" t="s">
        <v>323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48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49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50"/>
      <c r="H5" s="134"/>
    </row>
    <row r="6" spans="1:8" ht="23.1" customHeight="1">
      <c r="B6" s="79" t="s">
        <v>19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28"/>
      <c r="C8" s="81" t="s">
        <v>312</v>
      </c>
      <c r="D8" s="82" t="s">
        <v>313</v>
      </c>
      <c r="E8" s="111">
        <v>270</v>
      </c>
      <c r="F8" s="91">
        <v>1531</v>
      </c>
      <c r="G8" s="101">
        <v>10860</v>
      </c>
      <c r="H8" s="58">
        <f>F8+G8</f>
        <v>12391</v>
      </c>
    </row>
    <row r="9" spans="1:8" ht="23.1" customHeight="1">
      <c r="A9">
        <v>2</v>
      </c>
      <c r="B9" s="128"/>
      <c r="C9" s="81" t="s">
        <v>314</v>
      </c>
      <c r="D9" s="82" t="s">
        <v>33</v>
      </c>
      <c r="E9" s="112">
        <v>0</v>
      </c>
      <c r="F9" s="93">
        <v>0</v>
      </c>
      <c r="G9" s="101">
        <v>2890</v>
      </c>
      <c r="H9" s="58">
        <f t="shared" ref="H9:H14" si="0">F9+G9</f>
        <v>2890</v>
      </c>
    </row>
    <row r="10" spans="1:8" ht="23.1" customHeight="1">
      <c r="A10">
        <v>3</v>
      </c>
      <c r="B10" s="128"/>
      <c r="C10" s="81" t="s">
        <v>315</v>
      </c>
      <c r="D10" s="82" t="s">
        <v>316</v>
      </c>
      <c r="E10" s="112">
        <v>0</v>
      </c>
      <c r="F10" s="93">
        <v>0</v>
      </c>
      <c r="G10" s="101">
        <v>3858.1</v>
      </c>
      <c r="H10" s="58">
        <f t="shared" si="0"/>
        <v>3858.1</v>
      </c>
    </row>
    <row r="11" spans="1:8" ht="23.1" customHeight="1">
      <c r="A11">
        <v>4</v>
      </c>
      <c r="B11" s="128"/>
      <c r="C11" s="81" t="s">
        <v>317</v>
      </c>
      <c r="D11" s="82" t="s">
        <v>318</v>
      </c>
      <c r="E11" s="111">
        <v>3420</v>
      </c>
      <c r="F11" s="91">
        <v>19391</v>
      </c>
      <c r="G11" s="101">
        <v>5060</v>
      </c>
      <c r="H11" s="58">
        <f t="shared" si="0"/>
        <v>24451</v>
      </c>
    </row>
    <row r="12" spans="1:8" ht="23.1" customHeight="1">
      <c r="A12">
        <v>5</v>
      </c>
      <c r="B12" s="128"/>
      <c r="C12" s="81" t="s">
        <v>319</v>
      </c>
      <c r="D12" s="82" t="s">
        <v>37</v>
      </c>
      <c r="E12" s="111" t="s">
        <v>11</v>
      </c>
      <c r="F12" s="93">
        <v>0</v>
      </c>
      <c r="G12" s="101">
        <v>6840</v>
      </c>
      <c r="H12" s="58">
        <f t="shared" si="0"/>
        <v>6840</v>
      </c>
    </row>
    <row r="13" spans="1:8" ht="23.1" customHeight="1">
      <c r="A13">
        <v>6</v>
      </c>
      <c r="B13" s="128"/>
      <c r="C13" s="81" t="s">
        <v>320</v>
      </c>
      <c r="D13" s="82" t="s">
        <v>321</v>
      </c>
      <c r="E13" s="111">
        <v>1327</v>
      </c>
      <c r="F13" s="91">
        <v>7524</v>
      </c>
      <c r="G13" s="101">
        <v>278.2</v>
      </c>
      <c r="H13" s="58">
        <f t="shared" si="0"/>
        <v>7802.2</v>
      </c>
    </row>
    <row r="14" spans="1:8" ht="23.1" customHeight="1">
      <c r="A14">
        <v>7</v>
      </c>
      <c r="B14" s="128"/>
      <c r="C14" s="81" t="s">
        <v>322</v>
      </c>
      <c r="D14" s="82" t="s">
        <v>163</v>
      </c>
      <c r="E14" s="111">
        <v>24864</v>
      </c>
      <c r="F14" s="91">
        <v>140979</v>
      </c>
      <c r="G14" s="101">
        <v>5060</v>
      </c>
      <c r="H14" s="58">
        <f t="shared" si="0"/>
        <v>146039</v>
      </c>
    </row>
    <row r="15" spans="1:8" ht="23.1" customHeight="1" thickBot="1">
      <c r="B15" s="8" t="s">
        <v>5</v>
      </c>
      <c r="C15" s="32"/>
      <c r="D15" s="32"/>
      <c r="E15" s="50">
        <f t="shared" ref="E15:H15" si="1">SUM(E8:E14)</f>
        <v>29881</v>
      </c>
      <c r="F15" s="50">
        <f t="shared" si="1"/>
        <v>169425</v>
      </c>
      <c r="G15" s="50">
        <f t="shared" si="1"/>
        <v>34846.300000000003</v>
      </c>
      <c r="H15" s="50">
        <f t="shared" si="1"/>
        <v>204271.3</v>
      </c>
    </row>
    <row r="16" spans="1:8" ht="36" customHeight="1">
      <c r="B16" s="9" t="s">
        <v>6</v>
      </c>
      <c r="C16" s="135">
        <f>H15</f>
        <v>204271.3</v>
      </c>
      <c r="D16" s="135"/>
      <c r="E16" s="136"/>
      <c r="F16" s="136"/>
      <c r="G16" s="10" t="s">
        <v>4</v>
      </c>
      <c r="H16" s="11"/>
    </row>
    <row r="17" spans="2:10" ht="6" customHeight="1">
      <c r="B17" s="39"/>
      <c r="C17" s="40"/>
      <c r="D17" s="40"/>
      <c r="E17" s="41"/>
      <c r="F17" s="42"/>
      <c r="G17" s="42"/>
      <c r="H17" s="43"/>
    </row>
    <row r="18" spans="2:10" ht="18.75">
      <c r="B18" s="18" t="s">
        <v>7</v>
      </c>
      <c r="C18" s="19"/>
      <c r="D18" s="19"/>
      <c r="E18" s="20"/>
      <c r="F18" s="21"/>
      <c r="G18" s="22"/>
      <c r="H18" s="23"/>
    </row>
    <row r="19" spans="2:10" ht="18.75">
      <c r="B19" s="18" t="s">
        <v>8</v>
      </c>
      <c r="C19" s="19"/>
      <c r="D19" s="19"/>
      <c r="E19" s="20"/>
      <c r="F19" s="21"/>
      <c r="G19" s="22"/>
      <c r="H19" s="23"/>
    </row>
    <row r="20" spans="2:10" ht="6" customHeight="1">
      <c r="B20" s="18"/>
      <c r="C20" s="19"/>
      <c r="D20" s="19"/>
      <c r="E20" s="20"/>
      <c r="F20" s="21"/>
      <c r="G20" s="22"/>
      <c r="H20" s="23"/>
    </row>
    <row r="21" spans="2:10" ht="36" customHeight="1">
      <c r="B21" s="151" t="s">
        <v>326</v>
      </c>
      <c r="C21" s="151"/>
      <c r="D21" s="151"/>
      <c r="E21" s="151"/>
      <c r="F21" s="151"/>
      <c r="G21" s="151"/>
      <c r="H21" s="151"/>
      <c r="I21" s="151"/>
      <c r="J21" s="73"/>
    </row>
    <row r="22" spans="2:10" ht="6" customHeight="1"/>
    <row r="23" spans="2:10" ht="18.75">
      <c r="B23" s="12"/>
      <c r="C23" s="13"/>
      <c r="D23" s="13"/>
      <c r="E23" s="14"/>
      <c r="F23" s="15"/>
      <c r="G23" s="28" t="s">
        <v>9</v>
      </c>
      <c r="H23" s="17"/>
    </row>
  </sheetData>
  <mergeCells count="10">
    <mergeCell ref="B2:H2"/>
    <mergeCell ref="B1:H1"/>
    <mergeCell ref="C16:F16"/>
    <mergeCell ref="B21:I21"/>
    <mergeCell ref="B3:C4"/>
    <mergeCell ref="E3:E5"/>
    <mergeCell ref="F3:F5"/>
    <mergeCell ref="G3:G5"/>
    <mergeCell ref="H3:H5"/>
    <mergeCell ref="D3:D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topLeftCell="A8" workbookViewId="0">
      <selection activeCell="C8" sqref="C8:H23"/>
    </sheetView>
  </sheetViews>
  <sheetFormatPr defaultRowHeight="15"/>
  <cols>
    <col min="1" max="1" width="2.7109375" customWidth="1"/>
    <col min="2" max="2" width="20.7109375" customWidth="1"/>
    <col min="3" max="3" width="26.85546875" customWidth="1"/>
    <col min="4" max="4" width="12.28515625" customWidth="1"/>
    <col min="5" max="5" width="15.5703125" customWidth="1"/>
    <col min="6" max="6" width="11.7109375" customWidth="1"/>
    <col min="7" max="7" width="17.28515625" customWidth="1"/>
    <col min="8" max="8" width="15.28515625" customWidth="1"/>
    <col min="14" max="15" width="9.140625" style="83"/>
  </cols>
  <sheetData>
    <row r="1" spans="1:15" ht="21" customHeight="1">
      <c r="B1" s="129" t="s">
        <v>325</v>
      </c>
      <c r="C1" s="129"/>
      <c r="D1" s="129"/>
      <c r="E1" s="129"/>
      <c r="F1" s="129"/>
      <c r="G1" s="129"/>
      <c r="H1" s="129"/>
    </row>
    <row r="2" spans="1:15" ht="21" customHeight="1">
      <c r="B2" s="130" t="s">
        <v>324</v>
      </c>
      <c r="C2" s="130"/>
      <c r="D2" s="130"/>
      <c r="E2" s="130"/>
      <c r="F2" s="130"/>
      <c r="G2" s="130"/>
      <c r="H2" s="130"/>
    </row>
    <row r="3" spans="1:15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15" ht="14.45" customHeight="1">
      <c r="B4" s="142"/>
      <c r="C4" s="143"/>
      <c r="D4" s="138"/>
      <c r="E4" s="144"/>
      <c r="F4" s="145"/>
      <c r="G4" s="132"/>
      <c r="H4" s="134"/>
    </row>
    <row r="5" spans="1:15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15" ht="21">
      <c r="B6" s="78" t="s">
        <v>16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15" ht="6" customHeight="1">
      <c r="B7" s="3"/>
      <c r="C7" s="3"/>
      <c r="D7" s="75"/>
      <c r="E7" s="29"/>
      <c r="F7" s="5"/>
      <c r="G7" s="5"/>
      <c r="H7" s="30"/>
    </row>
    <row r="8" spans="1:15" ht="21" customHeight="1">
      <c r="A8">
        <v>1</v>
      </c>
      <c r="B8" s="90"/>
      <c r="C8" s="81" t="s">
        <v>59</v>
      </c>
      <c r="D8" s="82" t="s">
        <v>60</v>
      </c>
      <c r="E8" s="111">
        <v>847</v>
      </c>
      <c r="F8" s="91">
        <v>4802</v>
      </c>
      <c r="G8" s="91">
        <v>4758.2</v>
      </c>
      <c r="H8" s="38">
        <f>F8+G8</f>
        <v>9560.2000000000007</v>
      </c>
    </row>
    <row r="9" spans="1:15" ht="21" customHeight="1">
      <c r="A9">
        <v>2</v>
      </c>
      <c r="B9" s="90"/>
      <c r="C9" s="81" t="s">
        <v>61</v>
      </c>
      <c r="D9" s="82" t="s">
        <v>62</v>
      </c>
      <c r="E9" s="111" t="s">
        <v>11</v>
      </c>
      <c r="F9" s="93">
        <v>0</v>
      </c>
      <c r="G9" s="91">
        <v>6425.9</v>
      </c>
      <c r="H9" s="38">
        <f t="shared" ref="H9:H23" si="0">F9+G9</f>
        <v>6425.9</v>
      </c>
      <c r="N9"/>
      <c r="O9"/>
    </row>
    <row r="10" spans="1:15" ht="21" customHeight="1">
      <c r="A10">
        <v>3</v>
      </c>
      <c r="B10" s="90"/>
      <c r="C10" s="81" t="s">
        <v>63</v>
      </c>
      <c r="D10" s="82" t="s">
        <v>64</v>
      </c>
      <c r="E10" s="111">
        <v>479</v>
      </c>
      <c r="F10" s="91">
        <v>2716</v>
      </c>
      <c r="G10" s="91">
        <v>3266</v>
      </c>
      <c r="H10" s="38">
        <f t="shared" si="0"/>
        <v>5982</v>
      </c>
      <c r="N10"/>
      <c r="O10"/>
    </row>
    <row r="11" spans="1:15" ht="21" customHeight="1">
      <c r="A11">
        <v>4</v>
      </c>
      <c r="B11" s="90"/>
      <c r="C11" s="81" t="s">
        <v>65</v>
      </c>
      <c r="D11" s="82" t="s">
        <v>66</v>
      </c>
      <c r="E11" s="111" t="s">
        <v>11</v>
      </c>
      <c r="F11" s="93">
        <v>0</v>
      </c>
      <c r="G11" s="91">
        <v>5060</v>
      </c>
      <c r="H11" s="38">
        <f t="shared" si="0"/>
        <v>5060</v>
      </c>
      <c r="N11"/>
      <c r="O11"/>
    </row>
    <row r="12" spans="1:15" ht="21" customHeight="1">
      <c r="A12">
        <v>5</v>
      </c>
      <c r="B12" s="90"/>
      <c r="C12" s="81" t="s">
        <v>67</v>
      </c>
      <c r="D12" s="82" t="s">
        <v>68</v>
      </c>
      <c r="E12" s="111" t="s">
        <v>11</v>
      </c>
      <c r="F12" s="93">
        <v>0</v>
      </c>
      <c r="G12" s="91">
        <v>2890</v>
      </c>
      <c r="H12" s="38">
        <f t="shared" si="0"/>
        <v>2890</v>
      </c>
      <c r="N12"/>
      <c r="O12"/>
    </row>
    <row r="13" spans="1:15" ht="21" customHeight="1">
      <c r="A13">
        <v>6</v>
      </c>
      <c r="B13" s="90"/>
      <c r="C13" s="81" t="s">
        <v>69</v>
      </c>
      <c r="D13" s="82" t="s">
        <v>70</v>
      </c>
      <c r="E13" s="111" t="s">
        <v>11</v>
      </c>
      <c r="F13" s="93">
        <v>0</v>
      </c>
      <c r="G13" s="91">
        <v>3190</v>
      </c>
      <c r="H13" s="38">
        <f t="shared" si="0"/>
        <v>3190</v>
      </c>
      <c r="N13"/>
      <c r="O13"/>
    </row>
    <row r="14" spans="1:15" ht="21" customHeight="1">
      <c r="A14">
        <v>7</v>
      </c>
      <c r="B14" s="90"/>
      <c r="C14" s="81" t="s">
        <v>71</v>
      </c>
      <c r="D14" s="82" t="s">
        <v>72</v>
      </c>
      <c r="E14" s="111" t="s">
        <v>11</v>
      </c>
      <c r="F14" s="93">
        <v>0</v>
      </c>
      <c r="G14" s="91">
        <v>3190</v>
      </c>
      <c r="H14" s="38">
        <f t="shared" si="0"/>
        <v>3190</v>
      </c>
      <c r="N14"/>
      <c r="O14"/>
    </row>
    <row r="15" spans="1:15" ht="21" customHeight="1">
      <c r="A15">
        <v>8</v>
      </c>
      <c r="B15" s="90"/>
      <c r="C15" s="81" t="s">
        <v>73</v>
      </c>
      <c r="D15" s="82" t="s">
        <v>74</v>
      </c>
      <c r="E15" s="112">
        <v>0</v>
      </c>
      <c r="F15" s="93">
        <v>0</v>
      </c>
      <c r="G15" s="91">
        <v>3200</v>
      </c>
      <c r="H15" s="38">
        <f t="shared" si="0"/>
        <v>3200</v>
      </c>
      <c r="N15"/>
      <c r="O15"/>
    </row>
    <row r="16" spans="1:15" ht="21" customHeight="1">
      <c r="A16">
        <v>9</v>
      </c>
      <c r="B16" s="90"/>
      <c r="C16" s="81" t="s">
        <v>75</v>
      </c>
      <c r="D16" s="82" t="s">
        <v>76</v>
      </c>
      <c r="E16" s="112" t="s">
        <v>11</v>
      </c>
      <c r="F16" s="93">
        <v>0</v>
      </c>
      <c r="G16" s="91">
        <v>2890</v>
      </c>
      <c r="H16" s="38">
        <f t="shared" si="0"/>
        <v>2890</v>
      </c>
      <c r="N16"/>
      <c r="O16"/>
    </row>
    <row r="17" spans="1:15" ht="21" customHeight="1">
      <c r="A17">
        <v>10</v>
      </c>
      <c r="B17" s="90"/>
      <c r="C17" s="81" t="s">
        <v>77</v>
      </c>
      <c r="D17" s="82" t="s">
        <v>34</v>
      </c>
      <c r="E17" s="112" t="s">
        <v>11</v>
      </c>
      <c r="F17" s="93">
        <v>0</v>
      </c>
      <c r="G17" s="91">
        <v>13175</v>
      </c>
      <c r="H17" s="38">
        <f t="shared" si="0"/>
        <v>13175</v>
      </c>
      <c r="N17"/>
      <c r="O17"/>
    </row>
    <row r="18" spans="1:15" ht="21" customHeight="1">
      <c r="A18">
        <v>11</v>
      </c>
      <c r="B18" s="90"/>
      <c r="C18" s="81" t="s">
        <v>78</v>
      </c>
      <c r="D18" s="82" t="s">
        <v>79</v>
      </c>
      <c r="E18" s="112">
        <v>0</v>
      </c>
      <c r="F18" s="93">
        <v>0</v>
      </c>
      <c r="G18" s="91">
        <v>10590</v>
      </c>
      <c r="H18" s="38">
        <f t="shared" si="0"/>
        <v>10590</v>
      </c>
      <c r="N18"/>
      <c r="O18"/>
    </row>
    <row r="19" spans="1:15" ht="21" customHeight="1">
      <c r="A19">
        <v>12</v>
      </c>
      <c r="B19" s="90"/>
      <c r="C19" s="81" t="s">
        <v>80</v>
      </c>
      <c r="D19" s="82" t="s">
        <v>81</v>
      </c>
      <c r="E19" s="111">
        <v>1107</v>
      </c>
      <c r="F19" s="91">
        <v>6277</v>
      </c>
      <c r="G19" s="91">
        <v>2890</v>
      </c>
      <c r="H19" s="38">
        <f t="shared" si="0"/>
        <v>9167</v>
      </c>
      <c r="N19"/>
      <c r="O19"/>
    </row>
    <row r="20" spans="1:15" ht="21" customHeight="1">
      <c r="A20">
        <v>13</v>
      </c>
      <c r="B20" s="90"/>
      <c r="C20" s="81" t="s">
        <v>82</v>
      </c>
      <c r="D20" s="82" t="s">
        <v>83</v>
      </c>
      <c r="E20" s="111" t="s">
        <v>11</v>
      </c>
      <c r="F20" s="93">
        <v>0</v>
      </c>
      <c r="G20" s="91">
        <v>3890</v>
      </c>
      <c r="H20" s="38">
        <f t="shared" si="0"/>
        <v>3890</v>
      </c>
      <c r="N20"/>
      <c r="O20"/>
    </row>
    <row r="21" spans="1:15" ht="21" customHeight="1">
      <c r="A21">
        <v>14</v>
      </c>
      <c r="B21" s="90"/>
      <c r="C21" s="81" t="s">
        <v>84</v>
      </c>
      <c r="D21" s="82" t="s">
        <v>36</v>
      </c>
      <c r="E21" s="111">
        <v>765</v>
      </c>
      <c r="F21" s="91">
        <v>4338</v>
      </c>
      <c r="G21" s="91">
        <v>2548.1999999999998</v>
      </c>
      <c r="H21" s="38">
        <f t="shared" si="0"/>
        <v>6886.2</v>
      </c>
      <c r="N21"/>
      <c r="O21"/>
    </row>
    <row r="22" spans="1:15" ht="21" customHeight="1">
      <c r="A22">
        <v>15</v>
      </c>
      <c r="B22" s="90"/>
      <c r="C22" s="81" t="s">
        <v>85</v>
      </c>
      <c r="D22" s="82" t="s">
        <v>86</v>
      </c>
      <c r="E22" s="111">
        <v>242</v>
      </c>
      <c r="F22" s="91">
        <v>1372</v>
      </c>
      <c r="G22" s="91">
        <v>2890</v>
      </c>
      <c r="H22" s="38">
        <f t="shared" si="0"/>
        <v>4262</v>
      </c>
      <c r="N22"/>
      <c r="O22"/>
    </row>
    <row r="23" spans="1:15" ht="21" customHeight="1">
      <c r="A23">
        <v>16</v>
      </c>
      <c r="B23" s="90"/>
      <c r="C23" s="81" t="s">
        <v>87</v>
      </c>
      <c r="D23" s="82" t="s">
        <v>35</v>
      </c>
      <c r="E23" s="111">
        <v>612</v>
      </c>
      <c r="F23" s="91">
        <v>3470</v>
      </c>
      <c r="G23" s="91">
        <v>3000</v>
      </c>
      <c r="H23" s="38">
        <f t="shared" si="0"/>
        <v>6470</v>
      </c>
      <c r="N23"/>
      <c r="O23"/>
    </row>
    <row r="24" spans="1:15" ht="21" customHeight="1" thickBot="1">
      <c r="B24" s="8" t="s">
        <v>5</v>
      </c>
      <c r="C24" s="32"/>
      <c r="D24" s="32"/>
      <c r="E24" s="50">
        <f t="shared" ref="E24:G24" si="1">SUM(E8:E23)</f>
        <v>4052</v>
      </c>
      <c r="F24" s="50">
        <f t="shared" si="1"/>
        <v>22975</v>
      </c>
      <c r="G24" s="96">
        <f t="shared" si="1"/>
        <v>73853.3</v>
      </c>
      <c r="H24" s="50">
        <f>SUM(H8:H23)</f>
        <v>96828.3</v>
      </c>
      <c r="N24"/>
      <c r="O24"/>
    </row>
    <row r="25" spans="1:15" ht="30" customHeight="1">
      <c r="B25" s="9" t="s">
        <v>6</v>
      </c>
      <c r="C25" s="146">
        <f>H24</f>
        <v>96828.3</v>
      </c>
      <c r="D25" s="146"/>
      <c r="E25" s="147"/>
      <c r="F25" s="147"/>
      <c r="G25" s="97" t="s">
        <v>4</v>
      </c>
      <c r="H25" s="11"/>
      <c r="N25"/>
      <c r="O25"/>
    </row>
    <row r="26" spans="1:15" ht="18.75">
      <c r="B26" s="18" t="s">
        <v>7</v>
      </c>
      <c r="C26" s="19"/>
      <c r="D26" s="19"/>
      <c r="E26" s="20"/>
      <c r="F26" s="21"/>
      <c r="G26" s="22"/>
      <c r="H26" s="23"/>
      <c r="N26"/>
      <c r="O26"/>
    </row>
    <row r="27" spans="1:15" ht="18.75">
      <c r="B27" s="18" t="s">
        <v>8</v>
      </c>
      <c r="C27" s="19"/>
      <c r="D27" s="19"/>
      <c r="E27" s="20"/>
      <c r="F27" s="21"/>
      <c r="G27" s="22"/>
      <c r="H27" s="23"/>
      <c r="N27"/>
      <c r="O27"/>
    </row>
    <row r="28" spans="1:15" ht="6" customHeight="1">
      <c r="B28" s="37"/>
      <c r="C28" s="37"/>
      <c r="D28" s="74"/>
      <c r="E28" s="37"/>
      <c r="F28" s="37"/>
      <c r="G28" s="37"/>
      <c r="H28" s="37"/>
      <c r="N28"/>
      <c r="O28"/>
    </row>
    <row r="29" spans="1:15" ht="18.75">
      <c r="B29" s="12"/>
      <c r="C29" s="13"/>
      <c r="D29" s="13"/>
      <c r="E29" s="14"/>
      <c r="F29" s="15"/>
      <c r="G29" s="28" t="s">
        <v>9</v>
      </c>
      <c r="H29" s="17"/>
      <c r="N29"/>
      <c r="O29"/>
    </row>
    <row r="30" spans="1:15">
      <c r="N30"/>
      <c r="O30"/>
    </row>
    <row r="31" spans="1:15">
      <c r="N31"/>
      <c r="O31"/>
    </row>
    <row r="32" spans="1:15">
      <c r="N32"/>
      <c r="O32"/>
    </row>
    <row r="33" spans="14:15">
      <c r="N33"/>
      <c r="O33"/>
    </row>
    <row r="34" spans="14:15">
      <c r="N34"/>
      <c r="O34"/>
    </row>
    <row r="35" spans="14:15">
      <c r="N35"/>
      <c r="O35"/>
    </row>
  </sheetData>
  <mergeCells count="9">
    <mergeCell ref="B1:H1"/>
    <mergeCell ref="B2:H2"/>
    <mergeCell ref="C25:F25"/>
    <mergeCell ref="H3:H5"/>
    <mergeCell ref="E3:E5"/>
    <mergeCell ref="F3:F5"/>
    <mergeCell ref="G3:G5"/>
    <mergeCell ref="B3:C4"/>
    <mergeCell ref="D3:D5"/>
  </mergeCells>
  <pageMargins left="0.70866141732283472" right="0.59055118110236227" top="0.15748031496062992" bottom="0.15748031496062992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9"/>
  <sheetViews>
    <sheetView workbookViewId="0">
      <selection activeCell="C8" sqref="C8:C12"/>
    </sheetView>
  </sheetViews>
  <sheetFormatPr defaultRowHeight="15"/>
  <cols>
    <col min="1" max="1" width="2.7109375" customWidth="1"/>
    <col min="2" max="2" width="20.7109375" customWidth="1"/>
    <col min="3" max="3" width="29.42578125" customWidth="1"/>
    <col min="4" max="4" width="17.28515625" customWidth="1"/>
    <col min="5" max="5" width="15.5703125" customWidth="1"/>
    <col min="6" max="6" width="11.7109375" customWidth="1"/>
    <col min="7" max="7" width="14.7109375" customWidth="1"/>
    <col min="8" max="8" width="19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5.3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18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 s="1">
        <v>1</v>
      </c>
      <c r="B8" s="98"/>
      <c r="C8" s="99" t="s">
        <v>88</v>
      </c>
      <c r="D8" s="100" t="s">
        <v>81</v>
      </c>
      <c r="E8" s="111">
        <v>6276</v>
      </c>
      <c r="F8" s="91">
        <v>35585</v>
      </c>
      <c r="G8" s="101">
        <v>600</v>
      </c>
      <c r="H8" s="7">
        <f>F8+G8</f>
        <v>36185</v>
      </c>
    </row>
    <row r="9" spans="1:8" ht="23.1" customHeight="1">
      <c r="A9" s="1">
        <v>2</v>
      </c>
      <c r="B9" s="98"/>
      <c r="C9" s="99" t="s">
        <v>89</v>
      </c>
      <c r="D9" s="100" t="s">
        <v>90</v>
      </c>
      <c r="E9" s="111" t="s">
        <v>11</v>
      </c>
      <c r="F9" s="93">
        <v>0</v>
      </c>
      <c r="G9" s="101">
        <v>6770</v>
      </c>
      <c r="H9" s="7">
        <f t="shared" ref="H9:H12" si="0">F9+G9</f>
        <v>6770</v>
      </c>
    </row>
    <row r="10" spans="1:8" ht="23.1" customHeight="1">
      <c r="A10" s="1">
        <v>3</v>
      </c>
      <c r="B10" s="98"/>
      <c r="C10" s="99" t="s">
        <v>91</v>
      </c>
      <c r="D10" s="100" t="s">
        <v>92</v>
      </c>
      <c r="E10" s="111" t="s">
        <v>11</v>
      </c>
      <c r="F10" s="93">
        <v>0</v>
      </c>
      <c r="G10" s="101">
        <v>10323.4</v>
      </c>
      <c r="H10" s="7">
        <f t="shared" si="0"/>
        <v>10323.4</v>
      </c>
    </row>
    <row r="11" spans="1:8" ht="23.1" customHeight="1">
      <c r="A11" s="1">
        <v>4</v>
      </c>
      <c r="B11" s="98"/>
      <c r="C11" s="99" t="s">
        <v>93</v>
      </c>
      <c r="D11" s="100" t="s">
        <v>94</v>
      </c>
      <c r="E11" s="111" t="s">
        <v>11</v>
      </c>
      <c r="F11" s="93">
        <v>0</v>
      </c>
      <c r="G11" s="101">
        <v>2890</v>
      </c>
      <c r="H11" s="7">
        <f t="shared" si="0"/>
        <v>2890</v>
      </c>
    </row>
    <row r="12" spans="1:8" ht="23.1" customHeight="1">
      <c r="A12" s="1">
        <v>5</v>
      </c>
      <c r="B12" s="98"/>
      <c r="C12" s="99" t="s">
        <v>95</v>
      </c>
      <c r="D12" s="100" t="s">
        <v>96</v>
      </c>
      <c r="E12" s="111">
        <v>617</v>
      </c>
      <c r="F12" s="91">
        <v>3498</v>
      </c>
      <c r="G12" s="102">
        <v>0</v>
      </c>
      <c r="H12" s="7">
        <f t="shared" si="0"/>
        <v>3498</v>
      </c>
    </row>
    <row r="13" spans="1:8" ht="23.1" customHeight="1" thickBot="1">
      <c r="A13" s="1"/>
      <c r="B13" s="8" t="s">
        <v>5</v>
      </c>
      <c r="C13" s="44"/>
      <c r="D13" s="44"/>
      <c r="E13" s="57">
        <f t="shared" ref="E13:G13" si="1">SUM(E8:E12)</f>
        <v>6893</v>
      </c>
      <c r="F13" s="57">
        <f t="shared" si="1"/>
        <v>39083</v>
      </c>
      <c r="G13" s="57">
        <f t="shared" si="1"/>
        <v>20583.400000000001</v>
      </c>
      <c r="H13" s="57">
        <f>SUM(H8:H12)</f>
        <v>59666.400000000001</v>
      </c>
    </row>
    <row r="14" spans="1:8" ht="36" customHeight="1">
      <c r="B14" s="9" t="s">
        <v>6</v>
      </c>
      <c r="C14" s="135">
        <f>H13</f>
        <v>59666.400000000001</v>
      </c>
      <c r="D14" s="135"/>
      <c r="E14" s="136"/>
      <c r="F14" s="136"/>
      <c r="G14" s="10" t="s">
        <v>4</v>
      </c>
      <c r="H14" s="11"/>
    </row>
    <row r="15" spans="1:8" ht="6" customHeight="1">
      <c r="B15" s="39"/>
      <c r="C15" s="40"/>
      <c r="D15" s="40"/>
      <c r="E15" s="41"/>
      <c r="F15" s="42"/>
      <c r="G15" s="42"/>
      <c r="H15" s="43"/>
    </row>
    <row r="16" spans="1:8" ht="18.75">
      <c r="B16" s="18" t="s">
        <v>7</v>
      </c>
      <c r="C16" s="19"/>
      <c r="D16" s="19"/>
      <c r="E16" s="20"/>
      <c r="F16" s="21"/>
      <c r="G16" s="22"/>
      <c r="H16" s="23"/>
    </row>
    <row r="17" spans="2:8" ht="18.75">
      <c r="B17" s="18" t="s">
        <v>8</v>
      </c>
      <c r="C17" s="19"/>
      <c r="D17" s="19"/>
      <c r="E17" s="20"/>
      <c r="F17" s="21"/>
      <c r="G17" s="22"/>
      <c r="H17" s="23"/>
    </row>
    <row r="18" spans="2:8" ht="6" customHeight="1"/>
    <row r="19" spans="2:8" ht="18.75">
      <c r="B19" s="12"/>
      <c r="C19" s="13"/>
      <c r="D19" s="13"/>
      <c r="E19" s="14"/>
      <c r="F19" s="15"/>
      <c r="G19" s="28" t="s">
        <v>9</v>
      </c>
      <c r="H19" s="17"/>
    </row>
  </sheetData>
  <mergeCells count="9">
    <mergeCell ref="B1:H1"/>
    <mergeCell ref="B2:H2"/>
    <mergeCell ref="G3:G5"/>
    <mergeCell ref="H3:H5"/>
    <mergeCell ref="C14:F14"/>
    <mergeCell ref="D3:D5"/>
    <mergeCell ref="B3:C4"/>
    <mergeCell ref="E3:E5"/>
    <mergeCell ref="F3:F5"/>
  </mergeCells>
  <pageMargins left="0.11811023622047245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8" sqref="A8:A13"/>
    </sheetView>
  </sheetViews>
  <sheetFormatPr defaultRowHeight="15"/>
  <cols>
    <col min="1" max="1" width="2.7109375" customWidth="1"/>
    <col min="2" max="2" width="20.7109375" customWidth="1"/>
    <col min="3" max="3" width="28.5703125" customWidth="1"/>
    <col min="4" max="4" width="17.7109375" customWidth="1"/>
    <col min="5" max="5" width="15.5703125" customWidth="1"/>
    <col min="6" max="6" width="11.7109375" customWidth="1"/>
    <col min="7" max="7" width="16.28515625" customWidth="1"/>
    <col min="8" max="8" width="20.285156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30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 s="1">
        <v>1</v>
      </c>
      <c r="B8" s="103"/>
      <c r="C8" s="99" t="s">
        <v>97</v>
      </c>
      <c r="D8" s="100" t="s">
        <v>98</v>
      </c>
      <c r="E8" s="95" t="s">
        <v>11</v>
      </c>
      <c r="F8" s="107">
        <v>0</v>
      </c>
      <c r="G8" s="91">
        <v>12360</v>
      </c>
      <c r="H8" s="7">
        <f t="shared" ref="H8:H13" si="0">F8+G8</f>
        <v>12360</v>
      </c>
    </row>
    <row r="9" spans="1:8" ht="23.1" customHeight="1">
      <c r="A9" s="1">
        <v>2</v>
      </c>
      <c r="B9" s="103"/>
      <c r="C9" s="99" t="s">
        <v>99</v>
      </c>
      <c r="D9" s="100" t="s">
        <v>100</v>
      </c>
      <c r="E9" s="94">
        <v>0</v>
      </c>
      <c r="F9" s="106">
        <v>0</v>
      </c>
      <c r="G9" s="91">
        <v>9120</v>
      </c>
      <c r="H9" s="7">
        <f t="shared" si="0"/>
        <v>9120</v>
      </c>
    </row>
    <row r="10" spans="1:8" ht="23.1" customHeight="1">
      <c r="A10" s="1">
        <v>3</v>
      </c>
      <c r="B10" s="103"/>
      <c r="C10" s="99" t="s">
        <v>101</v>
      </c>
      <c r="D10" s="100" t="s">
        <v>102</v>
      </c>
      <c r="E10" s="94">
        <v>0</v>
      </c>
      <c r="F10" s="106">
        <v>0</v>
      </c>
      <c r="G10" s="91">
        <v>9106</v>
      </c>
      <c r="H10" s="7">
        <f t="shared" si="0"/>
        <v>9106</v>
      </c>
    </row>
    <row r="11" spans="1:8" ht="23.1" customHeight="1">
      <c r="A11" s="1">
        <v>4</v>
      </c>
      <c r="B11" s="103"/>
      <c r="C11" s="99" t="s">
        <v>103</v>
      </c>
      <c r="D11" s="100" t="s">
        <v>104</v>
      </c>
      <c r="E11" s="95" t="s">
        <v>11</v>
      </c>
      <c r="F11" s="107">
        <v>0</v>
      </c>
      <c r="G11" s="91">
        <v>4460</v>
      </c>
      <c r="H11" s="7">
        <f t="shared" si="0"/>
        <v>4460</v>
      </c>
    </row>
    <row r="12" spans="1:8" ht="23.1" customHeight="1">
      <c r="A12" s="1">
        <v>5</v>
      </c>
      <c r="B12" s="103"/>
      <c r="C12" s="99" t="s">
        <v>105</v>
      </c>
      <c r="D12" s="100" t="s">
        <v>106</v>
      </c>
      <c r="E12" s="94">
        <v>0</v>
      </c>
      <c r="F12" s="106">
        <v>0</v>
      </c>
      <c r="G12" s="91">
        <v>2890</v>
      </c>
      <c r="H12" s="7">
        <f t="shared" si="0"/>
        <v>2890</v>
      </c>
    </row>
    <row r="13" spans="1:8" ht="23.1" customHeight="1">
      <c r="A13" s="1">
        <v>6</v>
      </c>
      <c r="B13" s="103"/>
      <c r="C13" s="99" t="s">
        <v>107</v>
      </c>
      <c r="D13" s="100" t="s">
        <v>106</v>
      </c>
      <c r="E13" s="92" t="s">
        <v>11</v>
      </c>
      <c r="F13" s="107">
        <v>0</v>
      </c>
      <c r="G13" s="91">
        <v>2890</v>
      </c>
      <c r="H13" s="7">
        <f t="shared" si="0"/>
        <v>2890</v>
      </c>
    </row>
    <row r="14" spans="1:8" ht="23.1" customHeight="1" thickBot="1">
      <c r="B14" s="8" t="s">
        <v>5</v>
      </c>
      <c r="C14" s="45"/>
      <c r="D14" s="45"/>
      <c r="E14" s="104">
        <f>SUM(E8:E11)</f>
        <v>0</v>
      </c>
      <c r="F14" s="105">
        <f>SUM(F8:F11)</f>
        <v>0</v>
      </c>
      <c r="G14" s="33">
        <f>SUM(G8:G13)</f>
        <v>40826</v>
      </c>
      <c r="H14" s="108">
        <f>SUM(H8:H13)</f>
        <v>40826</v>
      </c>
    </row>
    <row r="15" spans="1:8" ht="36" customHeight="1">
      <c r="B15" s="9" t="s">
        <v>6</v>
      </c>
      <c r="C15" s="135">
        <f>H14</f>
        <v>40826</v>
      </c>
      <c r="D15" s="135"/>
      <c r="E15" s="136"/>
      <c r="F15" s="136"/>
      <c r="G15" s="10" t="s">
        <v>4</v>
      </c>
      <c r="H15" s="11"/>
    </row>
    <row r="16" spans="1:8" ht="6" customHeight="1">
      <c r="B16" s="39"/>
      <c r="C16" s="40"/>
      <c r="D16" s="40"/>
      <c r="E16" s="41"/>
      <c r="F16" s="42"/>
      <c r="G16" s="42"/>
      <c r="H16" s="43"/>
    </row>
    <row r="17" spans="2:8" ht="18.75">
      <c r="B17" s="18" t="s">
        <v>7</v>
      </c>
      <c r="C17" s="19"/>
      <c r="D17" s="19"/>
      <c r="E17" s="20"/>
      <c r="F17" s="21"/>
      <c r="G17" s="22"/>
      <c r="H17" s="23"/>
    </row>
    <row r="18" spans="2:8" ht="18.75">
      <c r="B18" s="18" t="s">
        <v>8</v>
      </c>
      <c r="C18" s="19"/>
      <c r="D18" s="19"/>
      <c r="E18" s="20"/>
      <c r="F18" s="21"/>
      <c r="G18" s="22"/>
      <c r="H18" s="23"/>
    </row>
    <row r="19" spans="2:8" ht="6" customHeight="1"/>
    <row r="20" spans="2:8" ht="18.75">
      <c r="B20" s="12"/>
      <c r="C20" s="13"/>
      <c r="D20" s="13"/>
      <c r="E20" s="14"/>
      <c r="F20" s="15"/>
      <c r="G20" s="28" t="s">
        <v>9</v>
      </c>
      <c r="H20" s="17"/>
    </row>
  </sheetData>
  <mergeCells count="9">
    <mergeCell ref="B1:H1"/>
    <mergeCell ref="B2:H2"/>
    <mergeCell ref="G3:G5"/>
    <mergeCell ref="H3:H5"/>
    <mergeCell ref="C15:F15"/>
    <mergeCell ref="D3:D5"/>
    <mergeCell ref="B3:C4"/>
    <mergeCell ref="E3:E5"/>
    <mergeCell ref="F3:F5"/>
  </mergeCells>
  <pageMargins left="0.1968503937007874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18" workbookViewId="0">
      <selection activeCell="C8" sqref="C8:H28"/>
    </sheetView>
  </sheetViews>
  <sheetFormatPr defaultRowHeight="15"/>
  <cols>
    <col min="1" max="1" width="2.7109375" customWidth="1"/>
    <col min="2" max="2" width="20.7109375" customWidth="1"/>
    <col min="3" max="3" width="28.28515625" customWidth="1"/>
    <col min="4" max="4" width="15.42578125" customWidth="1"/>
    <col min="5" max="5" width="15.5703125" customWidth="1"/>
    <col min="6" max="6" width="11.7109375" style="83" customWidth="1"/>
    <col min="7" max="7" width="14.7109375" style="83" customWidth="1"/>
    <col min="8" max="8" width="18.285156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29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09"/>
      <c r="C8" s="81" t="s">
        <v>108</v>
      </c>
      <c r="D8" s="100" t="s">
        <v>109</v>
      </c>
      <c r="E8" s="111">
        <v>159</v>
      </c>
      <c r="F8" s="91">
        <v>902</v>
      </c>
      <c r="G8" s="101">
        <v>3690</v>
      </c>
      <c r="H8" s="46">
        <f>F8+G8</f>
        <v>4592</v>
      </c>
    </row>
    <row r="9" spans="1:8" ht="23.1" customHeight="1">
      <c r="A9">
        <v>2</v>
      </c>
      <c r="B9" s="109"/>
      <c r="C9" s="81" t="s">
        <v>110</v>
      </c>
      <c r="D9" s="100" t="s">
        <v>111</v>
      </c>
      <c r="E9" s="112">
        <v>0</v>
      </c>
      <c r="F9" s="93">
        <v>0</v>
      </c>
      <c r="G9" s="101">
        <v>2890</v>
      </c>
      <c r="H9" s="46">
        <f t="shared" ref="H9:H28" si="0">F9+G9</f>
        <v>2890</v>
      </c>
    </row>
    <row r="10" spans="1:8" ht="23.1" customHeight="1">
      <c r="A10">
        <v>3</v>
      </c>
      <c r="B10" s="109"/>
      <c r="C10" s="81" t="s">
        <v>112</v>
      </c>
      <c r="D10" s="100" t="s">
        <v>113</v>
      </c>
      <c r="E10" s="111">
        <v>189</v>
      </c>
      <c r="F10" s="91">
        <v>1072</v>
      </c>
      <c r="G10" s="101">
        <v>7580</v>
      </c>
      <c r="H10" s="46">
        <f t="shared" si="0"/>
        <v>8652</v>
      </c>
    </row>
    <row r="11" spans="1:8" ht="23.1" customHeight="1">
      <c r="A11">
        <v>4</v>
      </c>
      <c r="B11" s="109"/>
      <c r="C11" s="81" t="s">
        <v>114</v>
      </c>
      <c r="D11" s="100" t="s">
        <v>115</v>
      </c>
      <c r="E11" s="112">
        <v>0</v>
      </c>
      <c r="F11" s="93">
        <v>0</v>
      </c>
      <c r="G11" s="101">
        <v>6840</v>
      </c>
      <c r="H11" s="46">
        <f t="shared" si="0"/>
        <v>6840</v>
      </c>
    </row>
    <row r="12" spans="1:8" ht="23.1" customHeight="1">
      <c r="A12">
        <v>5</v>
      </c>
      <c r="B12" s="109"/>
      <c r="C12" s="81" t="s">
        <v>116</v>
      </c>
      <c r="D12" s="100" t="s">
        <v>117</v>
      </c>
      <c r="E12" s="111" t="s">
        <v>11</v>
      </c>
      <c r="F12" s="93">
        <v>0</v>
      </c>
      <c r="G12" s="101">
        <v>3400</v>
      </c>
      <c r="H12" s="46">
        <f t="shared" si="0"/>
        <v>3400</v>
      </c>
    </row>
    <row r="13" spans="1:8" ht="23.1" customHeight="1">
      <c r="A13">
        <v>6</v>
      </c>
      <c r="B13" s="109"/>
      <c r="C13" s="81" t="s">
        <v>118</v>
      </c>
      <c r="D13" s="100" t="s">
        <v>119</v>
      </c>
      <c r="E13" s="112">
        <v>0</v>
      </c>
      <c r="F13" s="93">
        <v>0</v>
      </c>
      <c r="G13" s="101">
        <v>5060</v>
      </c>
      <c r="H13" s="46">
        <f t="shared" si="0"/>
        <v>5060</v>
      </c>
    </row>
    <row r="14" spans="1:8" ht="23.1" customHeight="1">
      <c r="A14">
        <v>7</v>
      </c>
      <c r="B14" s="109"/>
      <c r="C14" s="81" t="s">
        <v>120</v>
      </c>
      <c r="D14" s="100" t="s">
        <v>121</v>
      </c>
      <c r="E14" s="111">
        <v>348</v>
      </c>
      <c r="F14" s="91">
        <v>1973</v>
      </c>
      <c r="G14" s="102">
        <v>0</v>
      </c>
      <c r="H14" s="46">
        <f t="shared" si="0"/>
        <v>1973</v>
      </c>
    </row>
    <row r="15" spans="1:8" ht="23.1" customHeight="1">
      <c r="A15">
        <v>8</v>
      </c>
      <c r="B15" s="109"/>
      <c r="C15" s="81" t="s">
        <v>122</v>
      </c>
      <c r="D15" s="100" t="s">
        <v>123</v>
      </c>
      <c r="E15" s="111" t="s">
        <v>11</v>
      </c>
      <c r="F15" s="93">
        <v>0</v>
      </c>
      <c r="G15" s="101">
        <v>2890</v>
      </c>
      <c r="H15" s="46">
        <f t="shared" si="0"/>
        <v>2890</v>
      </c>
    </row>
    <row r="16" spans="1:8" ht="23.1" customHeight="1">
      <c r="A16">
        <v>9</v>
      </c>
      <c r="B16" s="109"/>
      <c r="C16" s="81" t="s">
        <v>124</v>
      </c>
      <c r="D16" s="100" t="s">
        <v>68</v>
      </c>
      <c r="E16" s="112">
        <v>0</v>
      </c>
      <c r="F16" s="93">
        <v>0</v>
      </c>
      <c r="G16" s="101">
        <v>3390</v>
      </c>
      <c r="H16" s="46">
        <f t="shared" si="0"/>
        <v>3390</v>
      </c>
    </row>
    <row r="17" spans="1:8" ht="23.1" customHeight="1">
      <c r="A17">
        <v>10</v>
      </c>
      <c r="B17" s="109"/>
      <c r="C17" s="81" t="s">
        <v>125</v>
      </c>
      <c r="D17" s="100" t="s">
        <v>126</v>
      </c>
      <c r="E17" s="111" t="s">
        <v>11</v>
      </c>
      <c r="F17" s="93">
        <v>0</v>
      </c>
      <c r="G17" s="101">
        <v>13665</v>
      </c>
      <c r="H17" s="46">
        <f t="shared" si="0"/>
        <v>13665</v>
      </c>
    </row>
    <row r="18" spans="1:8" ht="23.1" customHeight="1">
      <c r="A18">
        <v>11</v>
      </c>
      <c r="B18" s="109"/>
      <c r="C18" s="81" t="s">
        <v>127</v>
      </c>
      <c r="D18" s="100" t="s">
        <v>128</v>
      </c>
      <c r="E18" s="112">
        <v>0</v>
      </c>
      <c r="F18" s="93">
        <v>0</v>
      </c>
      <c r="G18" s="101">
        <v>2890</v>
      </c>
      <c r="H18" s="46">
        <f t="shared" si="0"/>
        <v>2890</v>
      </c>
    </row>
    <row r="19" spans="1:8" ht="23.1" customHeight="1">
      <c r="A19">
        <v>12</v>
      </c>
      <c r="B19" s="109"/>
      <c r="C19" s="81" t="s">
        <v>129</v>
      </c>
      <c r="D19" s="100" t="s">
        <v>130</v>
      </c>
      <c r="E19" s="112">
        <v>0</v>
      </c>
      <c r="F19" s="93">
        <v>0</v>
      </c>
      <c r="G19" s="101">
        <v>2890</v>
      </c>
      <c r="H19" s="46">
        <f t="shared" si="0"/>
        <v>2890</v>
      </c>
    </row>
    <row r="20" spans="1:8" ht="23.1" customHeight="1">
      <c r="A20">
        <v>13</v>
      </c>
      <c r="B20" s="109"/>
      <c r="C20" s="81" t="s">
        <v>131</v>
      </c>
      <c r="D20" s="100" t="s">
        <v>132</v>
      </c>
      <c r="E20" s="111">
        <v>362</v>
      </c>
      <c r="F20" s="91">
        <v>2053</v>
      </c>
      <c r="G20" s="101">
        <v>5964.4</v>
      </c>
      <c r="H20" s="46">
        <f t="shared" si="0"/>
        <v>8017.4</v>
      </c>
    </row>
    <row r="21" spans="1:8" ht="23.1" customHeight="1">
      <c r="A21">
        <v>14</v>
      </c>
      <c r="B21" s="109"/>
      <c r="C21" s="81" t="s">
        <v>133</v>
      </c>
      <c r="D21" s="100" t="s">
        <v>134</v>
      </c>
      <c r="E21" s="111">
        <v>4251</v>
      </c>
      <c r="F21" s="91">
        <v>24103</v>
      </c>
      <c r="G21" s="101">
        <v>10083</v>
      </c>
      <c r="H21" s="46">
        <f t="shared" si="0"/>
        <v>34186</v>
      </c>
    </row>
    <row r="22" spans="1:8" ht="23.1" customHeight="1">
      <c r="A22">
        <v>15</v>
      </c>
      <c r="B22" s="109"/>
      <c r="C22" s="81" t="s">
        <v>135</v>
      </c>
      <c r="D22" s="100" t="s">
        <v>136</v>
      </c>
      <c r="E22" s="111">
        <v>121</v>
      </c>
      <c r="F22" s="91">
        <v>686</v>
      </c>
      <c r="G22" s="101">
        <v>9520</v>
      </c>
      <c r="H22" s="46">
        <f t="shared" si="0"/>
        <v>10206</v>
      </c>
    </row>
    <row r="23" spans="1:8" ht="23.1" customHeight="1">
      <c r="A23">
        <v>16</v>
      </c>
      <c r="B23" s="109"/>
      <c r="C23" s="81" t="s">
        <v>137</v>
      </c>
      <c r="D23" s="100" t="s">
        <v>138</v>
      </c>
      <c r="E23" s="111" t="s">
        <v>11</v>
      </c>
      <c r="F23" s="93">
        <v>0</v>
      </c>
      <c r="G23" s="101">
        <v>2890</v>
      </c>
      <c r="H23" s="46">
        <f t="shared" si="0"/>
        <v>2890</v>
      </c>
    </row>
    <row r="24" spans="1:8" ht="23.1" customHeight="1">
      <c r="A24">
        <v>17</v>
      </c>
      <c r="B24" s="109"/>
      <c r="C24" s="81" t="s">
        <v>139</v>
      </c>
      <c r="D24" s="100" t="s">
        <v>140</v>
      </c>
      <c r="E24" s="111">
        <v>2116</v>
      </c>
      <c r="F24" s="91">
        <v>11998</v>
      </c>
      <c r="G24" s="102">
        <v>0</v>
      </c>
      <c r="H24" s="46">
        <f t="shared" si="0"/>
        <v>11998</v>
      </c>
    </row>
    <row r="25" spans="1:8" ht="23.1" customHeight="1">
      <c r="A25">
        <v>18</v>
      </c>
      <c r="B25" s="109"/>
      <c r="C25" s="81" t="s">
        <v>141</v>
      </c>
      <c r="D25" s="100" t="s">
        <v>142</v>
      </c>
      <c r="E25" s="111" t="s">
        <v>11</v>
      </c>
      <c r="F25" s="93">
        <v>0</v>
      </c>
      <c r="G25" s="101">
        <v>12930</v>
      </c>
      <c r="H25" s="46">
        <f t="shared" si="0"/>
        <v>12930</v>
      </c>
    </row>
    <row r="26" spans="1:8" ht="23.1" customHeight="1">
      <c r="A26">
        <v>19</v>
      </c>
      <c r="B26" s="109"/>
      <c r="C26" s="81" t="s">
        <v>143</v>
      </c>
      <c r="D26" s="100" t="s">
        <v>144</v>
      </c>
      <c r="E26" s="111" t="s">
        <v>11</v>
      </c>
      <c r="F26" s="93">
        <v>0</v>
      </c>
      <c r="G26" s="101">
        <v>5060</v>
      </c>
      <c r="H26" s="46">
        <f t="shared" si="0"/>
        <v>5060</v>
      </c>
    </row>
    <row r="27" spans="1:8" ht="23.1" customHeight="1">
      <c r="A27">
        <v>20</v>
      </c>
      <c r="B27" s="109"/>
      <c r="C27" s="81" t="s">
        <v>145</v>
      </c>
      <c r="D27" s="100" t="s">
        <v>146</v>
      </c>
      <c r="E27" s="111" t="s">
        <v>11</v>
      </c>
      <c r="F27" s="93">
        <v>0</v>
      </c>
      <c r="G27" s="101">
        <v>2890</v>
      </c>
      <c r="H27" s="46">
        <f t="shared" si="0"/>
        <v>2890</v>
      </c>
    </row>
    <row r="28" spans="1:8" ht="23.1" customHeight="1">
      <c r="A28">
        <v>21</v>
      </c>
      <c r="B28" s="109"/>
      <c r="C28" s="81" t="s">
        <v>147</v>
      </c>
      <c r="D28" s="100" t="s">
        <v>148</v>
      </c>
      <c r="E28" s="112">
        <v>0</v>
      </c>
      <c r="F28" s="93">
        <v>0</v>
      </c>
      <c r="G28" s="101">
        <v>6840</v>
      </c>
      <c r="H28" s="46">
        <f t="shared" si="0"/>
        <v>6840</v>
      </c>
    </row>
    <row r="29" spans="1:8" ht="23.1" customHeight="1" thickBot="1">
      <c r="B29" s="8" t="s">
        <v>5</v>
      </c>
      <c r="C29" s="32"/>
      <c r="D29" s="32"/>
      <c r="E29" s="50">
        <f t="shared" ref="E29:G29" si="1">SUM(E8:E28)</f>
        <v>7546</v>
      </c>
      <c r="F29" s="50">
        <f t="shared" si="1"/>
        <v>42787</v>
      </c>
      <c r="G29" s="50">
        <f t="shared" si="1"/>
        <v>111362.4</v>
      </c>
      <c r="H29" s="50">
        <f>SUM(H8:H28)</f>
        <v>154149.4</v>
      </c>
    </row>
    <row r="30" spans="1:8" ht="36" customHeight="1">
      <c r="B30" s="9" t="s">
        <v>6</v>
      </c>
      <c r="C30" s="135">
        <f>H29</f>
        <v>154149.4</v>
      </c>
      <c r="D30" s="135"/>
      <c r="E30" s="136"/>
      <c r="F30" s="136"/>
      <c r="G30" s="10" t="s">
        <v>4</v>
      </c>
      <c r="H30" s="11"/>
    </row>
    <row r="31" spans="1:8" ht="6" customHeight="1">
      <c r="B31" s="39"/>
      <c r="C31" s="40"/>
      <c r="D31" s="40"/>
      <c r="E31" s="41"/>
      <c r="F31" s="42"/>
      <c r="G31" s="42"/>
      <c r="H31" s="43"/>
    </row>
    <row r="32" spans="1:8" ht="18.75">
      <c r="B32" s="18" t="s">
        <v>7</v>
      </c>
      <c r="C32" s="19"/>
      <c r="D32" s="19"/>
      <c r="E32" s="20"/>
      <c r="F32" s="21"/>
      <c r="G32" s="22"/>
      <c r="H32" s="23"/>
    </row>
    <row r="33" spans="2:8" ht="18.75">
      <c r="B33" s="18" t="s">
        <v>8</v>
      </c>
      <c r="C33" s="19"/>
      <c r="D33" s="19"/>
      <c r="E33" s="20"/>
      <c r="F33" s="21"/>
      <c r="G33" s="22"/>
      <c r="H33" s="23"/>
    </row>
    <row r="34" spans="2:8" ht="6" customHeight="1"/>
    <row r="35" spans="2:8" ht="18.75">
      <c r="B35" s="12"/>
      <c r="C35" s="13"/>
      <c r="D35" s="13"/>
      <c r="E35" s="14"/>
      <c r="F35" s="15"/>
      <c r="G35" s="28" t="s">
        <v>9</v>
      </c>
      <c r="H35" s="17"/>
    </row>
  </sheetData>
  <mergeCells count="9">
    <mergeCell ref="B1:H1"/>
    <mergeCell ref="B2:H2"/>
    <mergeCell ref="G3:G5"/>
    <mergeCell ref="H3:H5"/>
    <mergeCell ref="C30:F30"/>
    <mergeCell ref="D3:D5"/>
    <mergeCell ref="B3:C4"/>
    <mergeCell ref="E3:E5"/>
    <mergeCell ref="F3:F5"/>
  </mergeCells>
  <pageMargins left="0.11811023622047245" right="0" top="0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workbookViewId="0">
      <selection activeCell="C8" sqref="C8:H14"/>
    </sheetView>
  </sheetViews>
  <sheetFormatPr defaultRowHeight="15"/>
  <cols>
    <col min="1" max="1" width="2.7109375" customWidth="1"/>
    <col min="2" max="2" width="20.7109375" customWidth="1"/>
    <col min="3" max="3" width="29.42578125" customWidth="1"/>
    <col min="4" max="4" width="14.140625" customWidth="1"/>
    <col min="5" max="5" width="15.5703125" customWidth="1"/>
    <col min="6" max="6" width="11.7109375" customWidth="1"/>
    <col min="7" max="7" width="14.7109375" customWidth="1"/>
    <col min="8" max="8" width="18.425781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28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10"/>
      <c r="C8" s="81" t="s">
        <v>149</v>
      </c>
      <c r="D8" s="100" t="s">
        <v>102</v>
      </c>
      <c r="E8" s="114">
        <v>351</v>
      </c>
      <c r="F8" s="91">
        <v>1990</v>
      </c>
      <c r="G8" s="72">
        <v>7640</v>
      </c>
      <c r="H8" s="7">
        <f t="shared" ref="H8:H14" si="0">F8+G8</f>
        <v>9630</v>
      </c>
    </row>
    <row r="9" spans="1:8" ht="23.1" customHeight="1">
      <c r="A9">
        <v>2</v>
      </c>
      <c r="B9" s="110"/>
      <c r="C9" s="81" t="s">
        <v>150</v>
      </c>
      <c r="D9" s="100" t="s">
        <v>151</v>
      </c>
      <c r="E9" s="114" t="s">
        <v>11</v>
      </c>
      <c r="F9" s="93">
        <v>0</v>
      </c>
      <c r="G9" s="101">
        <v>7640</v>
      </c>
      <c r="H9" s="7">
        <f t="shared" si="0"/>
        <v>7640</v>
      </c>
    </row>
    <row r="10" spans="1:8" ht="23.1" customHeight="1">
      <c r="A10">
        <v>3</v>
      </c>
      <c r="B10" s="110"/>
      <c r="C10" s="81" t="s">
        <v>152</v>
      </c>
      <c r="D10" s="100" t="s">
        <v>153</v>
      </c>
      <c r="E10" s="115">
        <v>0</v>
      </c>
      <c r="F10" s="93">
        <v>0</v>
      </c>
      <c r="G10" s="101">
        <v>5060</v>
      </c>
      <c r="H10" s="7">
        <f t="shared" si="0"/>
        <v>5060</v>
      </c>
    </row>
    <row r="11" spans="1:8" ht="23.1" customHeight="1">
      <c r="A11">
        <v>4</v>
      </c>
      <c r="B11" s="110"/>
      <c r="C11" s="81" t="s">
        <v>154</v>
      </c>
      <c r="D11" s="100" t="s">
        <v>155</v>
      </c>
      <c r="E11" s="115">
        <v>0</v>
      </c>
      <c r="F11" s="93">
        <v>0</v>
      </c>
      <c r="G11" s="101">
        <v>11295</v>
      </c>
      <c r="H11" s="7">
        <f t="shared" si="0"/>
        <v>11295</v>
      </c>
    </row>
    <row r="12" spans="1:8" ht="23.1" customHeight="1">
      <c r="A12">
        <v>5</v>
      </c>
      <c r="B12" s="110"/>
      <c r="C12" s="81" t="s">
        <v>157</v>
      </c>
      <c r="D12" s="100" t="s">
        <v>158</v>
      </c>
      <c r="E12" s="114" t="s">
        <v>11</v>
      </c>
      <c r="F12" s="93">
        <v>0</v>
      </c>
      <c r="G12" s="101">
        <v>6840</v>
      </c>
      <c r="H12" s="7">
        <f t="shared" si="0"/>
        <v>6840</v>
      </c>
    </row>
    <row r="13" spans="1:8" ht="23.1" customHeight="1">
      <c r="A13">
        <v>6</v>
      </c>
      <c r="B13" s="110"/>
      <c r="C13" s="81" t="s">
        <v>159</v>
      </c>
      <c r="D13" s="100" t="s">
        <v>160</v>
      </c>
      <c r="E13" s="114">
        <v>95</v>
      </c>
      <c r="F13" s="91">
        <v>539</v>
      </c>
      <c r="G13" s="101">
        <v>6840</v>
      </c>
      <c r="H13" s="7">
        <f t="shared" si="0"/>
        <v>7379</v>
      </c>
    </row>
    <row r="14" spans="1:8" ht="23.1" customHeight="1">
      <c r="A14">
        <v>7</v>
      </c>
      <c r="B14" s="110"/>
      <c r="C14" s="81" t="s">
        <v>161</v>
      </c>
      <c r="D14" s="100" t="s">
        <v>34</v>
      </c>
      <c r="E14" s="114">
        <v>786</v>
      </c>
      <c r="F14" s="91">
        <v>4457</v>
      </c>
      <c r="G14" s="101">
        <v>13175</v>
      </c>
      <c r="H14" s="7">
        <f t="shared" si="0"/>
        <v>17632</v>
      </c>
    </row>
    <row r="15" spans="1:8" ht="23.1" customHeight="1" thickBot="1">
      <c r="B15" s="49" t="s">
        <v>5</v>
      </c>
      <c r="C15" s="47"/>
      <c r="D15" s="47"/>
      <c r="E15" s="50">
        <f t="shared" ref="E15:G15" si="1">SUM(E8:E14)</f>
        <v>1232</v>
      </c>
      <c r="F15" s="113">
        <f t="shared" si="1"/>
        <v>6986</v>
      </c>
      <c r="G15" s="113">
        <f t="shared" si="1"/>
        <v>58490</v>
      </c>
      <c r="H15" s="113">
        <f>SUM(H8:H14)</f>
        <v>65476</v>
      </c>
    </row>
    <row r="16" spans="1:8" ht="36" customHeight="1">
      <c r="B16" s="9" t="s">
        <v>6</v>
      </c>
      <c r="C16" s="135">
        <f>H15</f>
        <v>65476</v>
      </c>
      <c r="D16" s="135"/>
      <c r="E16" s="136"/>
      <c r="F16" s="136"/>
      <c r="G16" s="10" t="s">
        <v>4</v>
      </c>
      <c r="H16" s="11"/>
    </row>
    <row r="17" spans="2:8" ht="6" customHeight="1">
      <c r="B17" s="39"/>
      <c r="C17" s="40"/>
      <c r="D17" s="40"/>
      <c r="E17" s="41"/>
      <c r="F17" s="42"/>
      <c r="G17" s="42"/>
      <c r="H17" s="43"/>
    </row>
    <row r="18" spans="2:8" ht="18.75">
      <c r="B18" s="18" t="s">
        <v>7</v>
      </c>
      <c r="C18" s="19"/>
      <c r="D18" s="19"/>
      <c r="E18" s="20"/>
      <c r="F18" s="21"/>
      <c r="G18" s="22"/>
      <c r="H18" s="23"/>
    </row>
    <row r="19" spans="2:8" ht="18.75">
      <c r="B19" s="18" t="s">
        <v>8</v>
      </c>
      <c r="C19" s="19"/>
      <c r="D19" s="19"/>
      <c r="E19" s="20"/>
      <c r="F19" s="21"/>
      <c r="G19" s="22"/>
      <c r="H19" s="23"/>
    </row>
    <row r="20" spans="2:8" ht="6" customHeight="1"/>
    <row r="21" spans="2:8" ht="18.75">
      <c r="B21" s="12"/>
      <c r="C21" s="13"/>
      <c r="D21" s="13"/>
      <c r="E21" s="14"/>
      <c r="F21" s="15"/>
      <c r="G21" s="28" t="s">
        <v>9</v>
      </c>
      <c r="H21" s="17"/>
    </row>
  </sheetData>
  <mergeCells count="9">
    <mergeCell ref="B1:H1"/>
    <mergeCell ref="B2:H2"/>
    <mergeCell ref="G3:G5"/>
    <mergeCell ref="H3:H5"/>
    <mergeCell ref="C16:F16"/>
    <mergeCell ref="D3:D5"/>
    <mergeCell ref="B3:C4"/>
    <mergeCell ref="E3:E5"/>
    <mergeCell ref="F3:F5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C8" sqref="C8:H10"/>
    </sheetView>
  </sheetViews>
  <sheetFormatPr defaultRowHeight="15"/>
  <cols>
    <col min="1" max="1" width="2.7109375" customWidth="1"/>
    <col min="2" max="2" width="20.7109375" customWidth="1"/>
    <col min="3" max="3" width="30.140625" customWidth="1"/>
    <col min="4" max="4" width="14.5703125" customWidth="1"/>
    <col min="5" max="5" width="15.5703125" customWidth="1"/>
    <col min="6" max="6" width="11.7109375" customWidth="1"/>
    <col min="7" max="7" width="14.7109375" customWidth="1"/>
    <col min="8" max="8" width="19.285156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27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18"/>
      <c r="C8" s="99" t="s">
        <v>162</v>
      </c>
      <c r="D8" s="100" t="s">
        <v>163</v>
      </c>
      <c r="E8" s="111">
        <v>723</v>
      </c>
      <c r="F8" s="91">
        <v>4099</v>
      </c>
      <c r="G8" s="101">
        <v>5060</v>
      </c>
      <c r="H8" s="7">
        <f>F8+G8</f>
        <v>9159</v>
      </c>
    </row>
    <row r="9" spans="1:8" ht="23.1" customHeight="1">
      <c r="A9">
        <v>2</v>
      </c>
      <c r="B9" s="118"/>
      <c r="C9" s="99" t="s">
        <v>164</v>
      </c>
      <c r="D9" s="100" t="s">
        <v>165</v>
      </c>
      <c r="E9" s="111">
        <v>7785</v>
      </c>
      <c r="F9" s="91">
        <v>44141</v>
      </c>
      <c r="G9" s="101">
        <v>10428</v>
      </c>
      <c r="H9" s="7">
        <f t="shared" ref="H9:H10" si="0">F9+G9</f>
        <v>54569</v>
      </c>
    </row>
    <row r="10" spans="1:8" ht="23.1" customHeight="1">
      <c r="A10">
        <v>3</v>
      </c>
      <c r="B10" s="118"/>
      <c r="C10" s="99" t="s">
        <v>166</v>
      </c>
      <c r="D10" s="100" t="s">
        <v>34</v>
      </c>
      <c r="E10" s="111" t="s">
        <v>11</v>
      </c>
      <c r="F10" s="93">
        <v>0</v>
      </c>
      <c r="G10" s="101">
        <v>22485</v>
      </c>
      <c r="H10" s="7">
        <f t="shared" si="0"/>
        <v>22485</v>
      </c>
    </row>
    <row r="11" spans="1:8" ht="23.1" customHeight="1" thickBot="1">
      <c r="B11" s="49" t="s">
        <v>5</v>
      </c>
      <c r="C11" s="47"/>
      <c r="D11" s="47"/>
      <c r="E11" s="51">
        <f>SUM(E8:E10)</f>
        <v>8508</v>
      </c>
      <c r="F11" s="52">
        <f>SUM(F8:F10)</f>
        <v>48240</v>
      </c>
      <c r="G11" s="52">
        <f>SUM(G8:G10)</f>
        <v>37973</v>
      </c>
      <c r="H11" s="50">
        <f>SUM(H8:H10)</f>
        <v>86213</v>
      </c>
    </row>
    <row r="12" spans="1:8" ht="36" customHeight="1">
      <c r="B12" s="9" t="s">
        <v>6</v>
      </c>
      <c r="C12" s="135">
        <f>H11</f>
        <v>86213</v>
      </c>
      <c r="D12" s="135"/>
      <c r="E12" s="136"/>
      <c r="F12" s="136"/>
      <c r="G12" s="10" t="s">
        <v>4</v>
      </c>
      <c r="H12" s="11"/>
    </row>
    <row r="13" spans="1:8" ht="6" customHeight="1">
      <c r="B13" s="39"/>
      <c r="C13" s="40"/>
      <c r="D13" s="40"/>
      <c r="E13" s="41"/>
      <c r="F13" s="42"/>
      <c r="G13" s="42"/>
      <c r="H13" s="43"/>
    </row>
    <row r="14" spans="1:8" ht="18.75">
      <c r="B14" s="18" t="s">
        <v>7</v>
      </c>
      <c r="C14" s="19"/>
      <c r="D14" s="19"/>
      <c r="E14" s="20"/>
      <c r="F14" s="21"/>
      <c r="G14" s="22"/>
      <c r="H14" s="23"/>
    </row>
    <row r="15" spans="1:8" ht="18.75">
      <c r="B15" s="18" t="s">
        <v>8</v>
      </c>
      <c r="C15" s="19"/>
      <c r="D15" s="19"/>
      <c r="E15" s="20"/>
      <c r="F15" s="21"/>
      <c r="G15" s="22"/>
      <c r="H15" s="23"/>
    </row>
    <row r="16" spans="1:8" ht="6" customHeight="1"/>
    <row r="17" spans="2:8" ht="18.75">
      <c r="B17" s="12"/>
      <c r="C17" s="13"/>
      <c r="D17" s="13"/>
      <c r="E17" s="14"/>
      <c r="F17" s="15"/>
      <c r="G17" s="28" t="s">
        <v>9</v>
      </c>
      <c r="H17" s="17"/>
    </row>
  </sheetData>
  <mergeCells count="9">
    <mergeCell ref="B1:H1"/>
    <mergeCell ref="B2:H2"/>
    <mergeCell ref="G3:G5"/>
    <mergeCell ref="H3:H5"/>
    <mergeCell ref="C12:F12"/>
    <mergeCell ref="D3:D5"/>
    <mergeCell ref="B3:C4"/>
    <mergeCell ref="E3:E5"/>
    <mergeCell ref="F3:F5"/>
  </mergeCells>
  <pageMargins left="0.23622047244094491" right="0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C8" sqref="C8:H11"/>
    </sheetView>
  </sheetViews>
  <sheetFormatPr defaultRowHeight="15"/>
  <cols>
    <col min="1" max="1" width="2.7109375" customWidth="1"/>
    <col min="2" max="2" width="20.7109375" customWidth="1"/>
    <col min="3" max="3" width="29.140625" customWidth="1"/>
    <col min="4" max="4" width="13.5703125" customWidth="1"/>
    <col min="5" max="5" width="15.5703125" customWidth="1"/>
    <col min="6" max="6" width="11.7109375" customWidth="1"/>
    <col min="7" max="7" width="14.7109375" customWidth="1"/>
    <col min="8" max="8" width="18.8554687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48" t="s">
        <v>1</v>
      </c>
      <c r="H3" s="134" t="s">
        <v>17</v>
      </c>
    </row>
    <row r="4" spans="1:8" ht="15" customHeight="1">
      <c r="B4" s="142"/>
      <c r="C4" s="143"/>
      <c r="D4" s="138"/>
      <c r="E4" s="144"/>
      <c r="F4" s="145"/>
      <c r="G4" s="149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50"/>
      <c r="H5" s="134"/>
    </row>
    <row r="6" spans="1:8" ht="23.1" customHeight="1">
      <c r="B6" s="78" t="s">
        <v>26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19"/>
      <c r="C8" s="81" t="s">
        <v>167</v>
      </c>
      <c r="D8" s="82" t="s">
        <v>168</v>
      </c>
      <c r="E8" s="111">
        <v>168</v>
      </c>
      <c r="F8" s="91">
        <v>953</v>
      </c>
      <c r="G8" s="101">
        <v>11860</v>
      </c>
      <c r="H8" s="53">
        <f>F8+G8</f>
        <v>12813</v>
      </c>
    </row>
    <row r="9" spans="1:8" ht="23.1" customHeight="1">
      <c r="A9">
        <v>2</v>
      </c>
      <c r="B9" s="119"/>
      <c r="C9" s="81" t="s">
        <v>169</v>
      </c>
      <c r="D9" s="82" t="s">
        <v>170</v>
      </c>
      <c r="E9" s="111" t="s">
        <v>11</v>
      </c>
      <c r="F9" s="93">
        <v>0</v>
      </c>
      <c r="G9" s="101">
        <v>6949.6</v>
      </c>
      <c r="H9" s="53">
        <f t="shared" ref="H9:H11" si="0">F9+G9</f>
        <v>6949.6</v>
      </c>
    </row>
    <row r="10" spans="1:8" ht="23.1" customHeight="1">
      <c r="A10">
        <v>3</v>
      </c>
      <c r="B10" s="119"/>
      <c r="C10" s="81" t="s">
        <v>171</v>
      </c>
      <c r="D10" s="82" t="s">
        <v>172</v>
      </c>
      <c r="E10" s="111" t="s">
        <v>11</v>
      </c>
      <c r="F10" s="93">
        <v>0</v>
      </c>
      <c r="G10" s="101">
        <v>3000</v>
      </c>
      <c r="H10" s="53">
        <f t="shared" si="0"/>
        <v>3000</v>
      </c>
    </row>
    <row r="11" spans="1:8" ht="23.1" customHeight="1">
      <c r="A11">
        <v>4</v>
      </c>
      <c r="B11" s="119"/>
      <c r="C11" s="81" t="s">
        <v>173</v>
      </c>
      <c r="D11" s="82" t="s">
        <v>174</v>
      </c>
      <c r="E11" s="111">
        <v>692</v>
      </c>
      <c r="F11" s="91">
        <v>3924</v>
      </c>
      <c r="G11" s="101">
        <v>2890</v>
      </c>
      <c r="H11" s="53">
        <f t="shared" si="0"/>
        <v>6814</v>
      </c>
    </row>
    <row r="12" spans="1:8" ht="23.1" customHeight="1" thickBot="1">
      <c r="B12" s="8" t="s">
        <v>5</v>
      </c>
      <c r="C12" s="54"/>
      <c r="D12" s="54"/>
      <c r="E12" s="55">
        <f>SUM(E8:E11)</f>
        <v>860</v>
      </c>
      <c r="F12" s="56">
        <f>SUM(F8:F11)</f>
        <v>4877</v>
      </c>
      <c r="G12" s="56">
        <f>SUM(G8:G11)</f>
        <v>24699.599999999999</v>
      </c>
      <c r="H12" s="34">
        <f>SUM(H8:H11)</f>
        <v>29576.6</v>
      </c>
    </row>
    <row r="13" spans="1:8" ht="36" customHeight="1">
      <c r="B13" s="9" t="s">
        <v>6</v>
      </c>
      <c r="C13" s="135">
        <f>H12</f>
        <v>29576.6</v>
      </c>
      <c r="D13" s="135"/>
      <c r="E13" s="136"/>
      <c r="F13" s="136"/>
      <c r="G13" s="10" t="s">
        <v>4</v>
      </c>
      <c r="H13" s="11"/>
    </row>
    <row r="14" spans="1:8" ht="6" customHeight="1">
      <c r="B14" s="39"/>
      <c r="C14" s="40"/>
      <c r="D14" s="40"/>
      <c r="E14" s="41"/>
      <c r="F14" s="42"/>
      <c r="G14" s="42"/>
      <c r="H14" s="43"/>
    </row>
    <row r="15" spans="1:8" ht="18.75">
      <c r="B15" s="18" t="s">
        <v>7</v>
      </c>
      <c r="C15" s="19"/>
      <c r="D15" s="19"/>
      <c r="E15" s="20"/>
      <c r="F15" s="21"/>
      <c r="G15" s="22"/>
      <c r="H15" s="23"/>
    </row>
    <row r="16" spans="1:8" ht="18.75">
      <c r="B16" s="18" t="s">
        <v>8</v>
      </c>
      <c r="C16" s="19"/>
      <c r="D16" s="19"/>
      <c r="E16" s="20"/>
      <c r="F16" s="21"/>
      <c r="G16" s="22"/>
      <c r="H16" s="23"/>
    </row>
    <row r="17" spans="2:8" ht="6" customHeight="1"/>
    <row r="18" spans="2:8" ht="18.75">
      <c r="B18" s="12"/>
      <c r="C18" s="13"/>
      <c r="D18" s="13"/>
      <c r="E18" s="14"/>
      <c r="F18" s="15"/>
      <c r="G18" s="28" t="s">
        <v>9</v>
      </c>
      <c r="H18" s="17"/>
    </row>
  </sheetData>
  <mergeCells count="9">
    <mergeCell ref="B1:H1"/>
    <mergeCell ref="B2:H2"/>
    <mergeCell ref="G3:G5"/>
    <mergeCell ref="H3:H5"/>
    <mergeCell ref="C13:F13"/>
    <mergeCell ref="D3:D5"/>
    <mergeCell ref="B3:C4"/>
    <mergeCell ref="E3:E5"/>
    <mergeCell ref="F3:F5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8"/>
  <sheetViews>
    <sheetView topLeftCell="A19" workbookViewId="0">
      <selection activeCell="H32" sqref="H32"/>
    </sheetView>
  </sheetViews>
  <sheetFormatPr defaultRowHeight="15"/>
  <cols>
    <col min="1" max="1" width="2.7109375" customWidth="1"/>
    <col min="2" max="2" width="20.7109375" customWidth="1"/>
    <col min="3" max="3" width="29" customWidth="1"/>
    <col min="4" max="4" width="15.28515625" customWidth="1"/>
    <col min="5" max="5" width="15.5703125" customWidth="1"/>
    <col min="6" max="6" width="11.7109375" customWidth="1"/>
    <col min="7" max="7" width="14.7109375" customWidth="1"/>
    <col min="8" max="8" width="20.42578125" customWidth="1"/>
  </cols>
  <sheetData>
    <row r="1" spans="1:8" ht="18.75">
      <c r="B1" s="129" t="s">
        <v>325</v>
      </c>
      <c r="C1" s="129"/>
      <c r="D1" s="129"/>
      <c r="E1" s="129"/>
      <c r="F1" s="129"/>
      <c r="G1" s="129"/>
      <c r="H1" s="129"/>
    </row>
    <row r="2" spans="1:8" ht="26.25">
      <c r="B2" s="130" t="s">
        <v>324</v>
      </c>
      <c r="C2" s="130"/>
      <c r="D2" s="130"/>
      <c r="E2" s="130"/>
      <c r="F2" s="130"/>
      <c r="G2" s="130"/>
      <c r="H2" s="130"/>
    </row>
    <row r="3" spans="1:8" ht="14.45" customHeight="1">
      <c r="B3" s="140" t="s">
        <v>10</v>
      </c>
      <c r="C3" s="141"/>
      <c r="D3" s="137" t="s">
        <v>12</v>
      </c>
      <c r="E3" s="144" t="s">
        <v>13</v>
      </c>
      <c r="F3" s="145" t="s">
        <v>0</v>
      </c>
      <c r="G3" s="131" t="s">
        <v>1</v>
      </c>
      <c r="H3" s="134" t="s">
        <v>17</v>
      </c>
    </row>
    <row r="4" spans="1:8" ht="14.45" customHeight="1">
      <c r="B4" s="142"/>
      <c r="C4" s="143"/>
      <c r="D4" s="138"/>
      <c r="E4" s="144"/>
      <c r="F4" s="145"/>
      <c r="G4" s="132"/>
      <c r="H4" s="134"/>
    </row>
    <row r="5" spans="1:8" ht="54.95" customHeight="1">
      <c r="B5" s="2" t="s">
        <v>2</v>
      </c>
      <c r="C5" s="2" t="s">
        <v>31</v>
      </c>
      <c r="D5" s="139"/>
      <c r="E5" s="144"/>
      <c r="F5" s="145"/>
      <c r="G5" s="133"/>
      <c r="H5" s="134"/>
    </row>
    <row r="6" spans="1:8" ht="23.1" customHeight="1">
      <c r="B6" s="78" t="s">
        <v>25</v>
      </c>
      <c r="C6" s="3"/>
      <c r="D6" s="76" t="s">
        <v>14</v>
      </c>
      <c r="E6" s="4" t="s">
        <v>3</v>
      </c>
      <c r="F6" s="5" t="s">
        <v>4</v>
      </c>
      <c r="G6" s="5" t="s">
        <v>4</v>
      </c>
      <c r="H6" s="6" t="s">
        <v>4</v>
      </c>
    </row>
    <row r="7" spans="1:8" ht="6" customHeight="1">
      <c r="B7" s="3"/>
      <c r="C7" s="3"/>
      <c r="D7" s="75"/>
      <c r="E7" s="29"/>
      <c r="F7" s="5"/>
      <c r="G7" s="5"/>
      <c r="H7" s="30"/>
    </row>
    <row r="8" spans="1:8" ht="23.1" customHeight="1">
      <c r="A8">
        <v>1</v>
      </c>
      <c r="B8" s="120"/>
      <c r="C8" s="99" t="s">
        <v>175</v>
      </c>
      <c r="D8" s="100" t="s">
        <v>176</v>
      </c>
      <c r="E8" s="111" t="s">
        <v>11</v>
      </c>
      <c r="F8" s="93">
        <v>0</v>
      </c>
      <c r="G8" s="101">
        <v>3400</v>
      </c>
      <c r="H8" s="7">
        <f>F8+G8</f>
        <v>3400</v>
      </c>
    </row>
    <row r="9" spans="1:8" ht="23.1" customHeight="1">
      <c r="A9">
        <v>2</v>
      </c>
      <c r="B9" s="120"/>
      <c r="C9" s="99" t="s">
        <v>177</v>
      </c>
      <c r="D9" s="100" t="s">
        <v>178</v>
      </c>
      <c r="E9" s="111" t="s">
        <v>11</v>
      </c>
      <c r="F9" s="93">
        <v>0</v>
      </c>
      <c r="G9" s="101">
        <v>5060</v>
      </c>
      <c r="H9" s="7">
        <f t="shared" ref="H9:H31" si="0">F9+G9</f>
        <v>5060</v>
      </c>
    </row>
    <row r="10" spans="1:8" ht="23.1" customHeight="1">
      <c r="A10">
        <v>3</v>
      </c>
      <c r="B10" s="120"/>
      <c r="C10" s="99" t="s">
        <v>179</v>
      </c>
      <c r="D10" s="100" t="s">
        <v>180</v>
      </c>
      <c r="E10" s="111" t="s">
        <v>11</v>
      </c>
      <c r="F10" s="93">
        <v>0</v>
      </c>
      <c r="G10" s="101">
        <v>6840</v>
      </c>
      <c r="H10" s="7">
        <f t="shared" si="0"/>
        <v>6840</v>
      </c>
    </row>
    <row r="11" spans="1:8" ht="23.1" customHeight="1">
      <c r="A11">
        <v>4</v>
      </c>
      <c r="B11" s="120"/>
      <c r="C11" s="99" t="s">
        <v>181</v>
      </c>
      <c r="D11" s="100" t="s">
        <v>182</v>
      </c>
      <c r="E11" s="111" t="s">
        <v>11</v>
      </c>
      <c r="F11" s="93">
        <v>0</v>
      </c>
      <c r="G11" s="101">
        <v>2170</v>
      </c>
      <c r="H11" s="7">
        <f t="shared" si="0"/>
        <v>2170</v>
      </c>
    </row>
    <row r="12" spans="1:8" ht="23.1" customHeight="1">
      <c r="A12">
        <v>5</v>
      </c>
      <c r="B12" s="120"/>
      <c r="C12" s="99" t="s">
        <v>183</v>
      </c>
      <c r="D12" s="100" t="s">
        <v>184</v>
      </c>
      <c r="E12" s="111" t="s">
        <v>11</v>
      </c>
      <c r="F12" s="93">
        <v>0</v>
      </c>
      <c r="G12" s="101">
        <v>3000</v>
      </c>
      <c r="H12" s="7">
        <f t="shared" si="0"/>
        <v>3000</v>
      </c>
    </row>
    <row r="13" spans="1:8" ht="23.1" customHeight="1">
      <c r="A13">
        <v>6</v>
      </c>
      <c r="B13" s="120"/>
      <c r="C13" s="99" t="s">
        <v>185</v>
      </c>
      <c r="D13" s="100" t="s">
        <v>186</v>
      </c>
      <c r="E13" s="111" t="s">
        <v>11</v>
      </c>
      <c r="F13" s="93">
        <v>0</v>
      </c>
      <c r="G13" s="101">
        <v>2890</v>
      </c>
      <c r="H13" s="7">
        <f t="shared" si="0"/>
        <v>2890</v>
      </c>
    </row>
    <row r="14" spans="1:8" ht="23.1" customHeight="1">
      <c r="A14">
        <v>7</v>
      </c>
      <c r="B14" s="120"/>
      <c r="C14" s="99" t="s">
        <v>187</v>
      </c>
      <c r="D14" s="100" t="s">
        <v>188</v>
      </c>
      <c r="E14" s="111" t="s">
        <v>11</v>
      </c>
      <c r="F14" s="93">
        <v>0</v>
      </c>
      <c r="G14" s="101">
        <v>5060</v>
      </c>
      <c r="H14" s="7">
        <f t="shared" si="0"/>
        <v>5060</v>
      </c>
    </row>
    <row r="15" spans="1:8" ht="23.1" customHeight="1">
      <c r="A15">
        <v>8</v>
      </c>
      <c r="B15" s="120"/>
      <c r="C15" s="99" t="s">
        <v>189</v>
      </c>
      <c r="D15" s="100" t="s">
        <v>190</v>
      </c>
      <c r="E15" s="111" t="s">
        <v>11</v>
      </c>
      <c r="F15" s="93">
        <v>0</v>
      </c>
      <c r="G15" s="101">
        <v>6790</v>
      </c>
      <c r="H15" s="7">
        <f t="shared" si="0"/>
        <v>6790</v>
      </c>
    </row>
    <row r="16" spans="1:8" ht="23.1" customHeight="1">
      <c r="A16">
        <v>9</v>
      </c>
      <c r="B16" s="120"/>
      <c r="C16" s="99" t="s">
        <v>191</v>
      </c>
      <c r="D16" s="100" t="s">
        <v>192</v>
      </c>
      <c r="E16" s="111" t="s">
        <v>11</v>
      </c>
      <c r="F16" s="93">
        <v>0</v>
      </c>
      <c r="G16" s="101">
        <v>3190</v>
      </c>
      <c r="H16" s="7">
        <f t="shared" si="0"/>
        <v>3190</v>
      </c>
    </row>
    <row r="17" spans="1:8" ht="23.1" customHeight="1">
      <c r="A17">
        <v>10</v>
      </c>
      <c r="B17" s="120"/>
      <c r="C17" s="99" t="s">
        <v>193</v>
      </c>
      <c r="D17" s="100" t="s">
        <v>96</v>
      </c>
      <c r="E17" s="111" t="s">
        <v>11</v>
      </c>
      <c r="F17" s="93">
        <v>0</v>
      </c>
      <c r="G17" s="101">
        <v>4160</v>
      </c>
      <c r="H17" s="7">
        <f t="shared" si="0"/>
        <v>4160</v>
      </c>
    </row>
    <row r="18" spans="1:8" ht="23.1" customHeight="1">
      <c r="A18">
        <v>11</v>
      </c>
      <c r="B18" s="120"/>
      <c r="C18" s="99" t="s">
        <v>194</v>
      </c>
      <c r="D18" s="100" t="s">
        <v>195</v>
      </c>
      <c r="E18" s="112">
        <v>0</v>
      </c>
      <c r="F18" s="93">
        <v>0</v>
      </c>
      <c r="G18" s="101">
        <v>7640</v>
      </c>
      <c r="H18" s="7">
        <f t="shared" si="0"/>
        <v>7640</v>
      </c>
    </row>
    <row r="19" spans="1:8" ht="23.1" customHeight="1">
      <c r="A19">
        <v>12</v>
      </c>
      <c r="B19" s="120"/>
      <c r="C19" s="99" t="s">
        <v>196</v>
      </c>
      <c r="D19" s="100" t="s">
        <v>197</v>
      </c>
      <c r="E19" s="112" t="s">
        <v>11</v>
      </c>
      <c r="F19" s="93">
        <v>0</v>
      </c>
      <c r="G19" s="101">
        <v>5060</v>
      </c>
      <c r="H19" s="7">
        <f t="shared" si="0"/>
        <v>5060</v>
      </c>
    </row>
    <row r="20" spans="1:8" ht="23.1" customHeight="1">
      <c r="A20">
        <v>13</v>
      </c>
      <c r="B20" s="120"/>
      <c r="C20" s="99" t="s">
        <v>198</v>
      </c>
      <c r="D20" s="100" t="s">
        <v>199</v>
      </c>
      <c r="E20" s="112" t="s">
        <v>11</v>
      </c>
      <c r="F20" s="93">
        <v>0</v>
      </c>
      <c r="G20" s="101">
        <v>2890</v>
      </c>
      <c r="H20" s="7">
        <f t="shared" si="0"/>
        <v>2890</v>
      </c>
    </row>
    <row r="21" spans="1:8" ht="23.1" customHeight="1">
      <c r="A21">
        <v>14</v>
      </c>
      <c r="B21" s="120"/>
      <c r="C21" s="99" t="s">
        <v>200</v>
      </c>
      <c r="D21" s="100" t="s">
        <v>201</v>
      </c>
      <c r="E21" s="112">
        <v>0</v>
      </c>
      <c r="F21" s="93">
        <v>0</v>
      </c>
      <c r="G21" s="101">
        <v>4815</v>
      </c>
      <c r="H21" s="7">
        <f t="shared" si="0"/>
        <v>4815</v>
      </c>
    </row>
    <row r="22" spans="1:8" ht="23.1" customHeight="1">
      <c r="A22">
        <v>15</v>
      </c>
      <c r="B22" s="120"/>
      <c r="C22" s="99" t="s">
        <v>202</v>
      </c>
      <c r="D22" s="100" t="s">
        <v>203</v>
      </c>
      <c r="E22" s="112">
        <v>0</v>
      </c>
      <c r="F22" s="93">
        <v>0</v>
      </c>
      <c r="G22" s="101">
        <v>2890</v>
      </c>
      <c r="H22" s="7">
        <f t="shared" si="0"/>
        <v>2890</v>
      </c>
    </row>
    <row r="23" spans="1:8" ht="23.1" customHeight="1">
      <c r="A23">
        <v>16</v>
      </c>
      <c r="B23" s="120"/>
      <c r="C23" s="99" t="s">
        <v>204</v>
      </c>
      <c r="D23" s="100" t="s">
        <v>205</v>
      </c>
      <c r="E23" s="111" t="s">
        <v>11</v>
      </c>
      <c r="F23" s="93">
        <v>0</v>
      </c>
      <c r="G23" s="101">
        <v>7127.5</v>
      </c>
      <c r="H23" s="7">
        <f t="shared" si="0"/>
        <v>7127.5</v>
      </c>
    </row>
    <row r="24" spans="1:8" ht="23.1" customHeight="1">
      <c r="A24">
        <v>17</v>
      </c>
      <c r="B24" s="120"/>
      <c r="C24" s="99" t="s">
        <v>206</v>
      </c>
      <c r="D24" s="100" t="s">
        <v>207</v>
      </c>
      <c r="E24" s="111" t="s">
        <v>11</v>
      </c>
      <c r="F24" s="93">
        <v>0</v>
      </c>
      <c r="G24" s="101">
        <v>3000</v>
      </c>
      <c r="H24" s="7">
        <f t="shared" si="0"/>
        <v>3000</v>
      </c>
    </row>
    <row r="25" spans="1:8" ht="23.1" customHeight="1">
      <c r="A25">
        <v>18</v>
      </c>
      <c r="B25" s="120"/>
      <c r="C25" s="99" t="s">
        <v>208</v>
      </c>
      <c r="D25" s="100" t="s">
        <v>156</v>
      </c>
      <c r="E25" s="111" t="s">
        <v>11</v>
      </c>
      <c r="F25" s="93">
        <v>0</v>
      </c>
      <c r="G25" s="101">
        <v>3190</v>
      </c>
      <c r="H25" s="7">
        <f t="shared" si="0"/>
        <v>3190</v>
      </c>
    </row>
    <row r="26" spans="1:8" ht="23.1" customHeight="1">
      <c r="A26">
        <v>19</v>
      </c>
      <c r="B26" s="120"/>
      <c r="C26" s="99" t="s">
        <v>209</v>
      </c>
      <c r="D26" s="100" t="s">
        <v>210</v>
      </c>
      <c r="E26" s="111" t="s">
        <v>11</v>
      </c>
      <c r="F26" s="93">
        <v>0</v>
      </c>
      <c r="G26" s="101">
        <v>5060</v>
      </c>
      <c r="H26" s="7">
        <f t="shared" si="0"/>
        <v>5060</v>
      </c>
    </row>
    <row r="27" spans="1:8" ht="23.1" customHeight="1">
      <c r="A27">
        <v>20</v>
      </c>
      <c r="B27" s="120"/>
      <c r="C27" s="99" t="s">
        <v>211</v>
      </c>
      <c r="D27" s="100" t="s">
        <v>212</v>
      </c>
      <c r="E27" s="111" t="s">
        <v>11</v>
      </c>
      <c r="F27" s="93">
        <v>0</v>
      </c>
      <c r="G27" s="101">
        <v>3167.5</v>
      </c>
      <c r="H27" s="7">
        <f t="shared" si="0"/>
        <v>3167.5</v>
      </c>
    </row>
    <row r="28" spans="1:8" ht="23.1" customHeight="1">
      <c r="A28">
        <v>21</v>
      </c>
      <c r="B28" s="120"/>
      <c r="C28" s="99" t="s">
        <v>213</v>
      </c>
      <c r="D28" s="100" t="s">
        <v>176</v>
      </c>
      <c r="E28" s="111">
        <v>5519</v>
      </c>
      <c r="F28" s="91">
        <v>31293</v>
      </c>
      <c r="G28" s="101">
        <v>4660</v>
      </c>
      <c r="H28" s="7">
        <f t="shared" si="0"/>
        <v>35953</v>
      </c>
    </row>
    <row r="29" spans="1:8" ht="23.1" customHeight="1">
      <c r="A29">
        <v>22</v>
      </c>
      <c r="B29" s="120"/>
      <c r="C29" s="99" t="s">
        <v>214</v>
      </c>
      <c r="D29" s="100" t="s">
        <v>176</v>
      </c>
      <c r="E29" s="111">
        <v>545</v>
      </c>
      <c r="F29" s="91">
        <v>3090</v>
      </c>
      <c r="G29" s="101">
        <v>90</v>
      </c>
      <c r="H29" s="7">
        <f t="shared" si="0"/>
        <v>3180</v>
      </c>
    </row>
    <row r="30" spans="1:8" ht="23.1" customHeight="1">
      <c r="A30">
        <v>23</v>
      </c>
      <c r="B30" s="120"/>
      <c r="C30" s="99" t="s">
        <v>215</v>
      </c>
      <c r="D30" s="100" t="s">
        <v>176</v>
      </c>
      <c r="E30" s="111" t="s">
        <v>11</v>
      </c>
      <c r="F30" s="93">
        <v>0</v>
      </c>
      <c r="G30" s="101">
        <v>6060</v>
      </c>
      <c r="H30" s="7">
        <f t="shared" si="0"/>
        <v>6060</v>
      </c>
    </row>
    <row r="31" spans="1:8" ht="23.1" customHeight="1">
      <c r="A31">
        <v>24</v>
      </c>
      <c r="B31" s="120"/>
      <c r="C31" s="99" t="s">
        <v>216</v>
      </c>
      <c r="D31" s="100" t="s">
        <v>34</v>
      </c>
      <c r="E31" s="111" t="s">
        <v>11</v>
      </c>
      <c r="F31" s="93">
        <v>0</v>
      </c>
      <c r="G31" s="101">
        <v>18075</v>
      </c>
      <c r="H31" s="7">
        <f t="shared" si="0"/>
        <v>18075</v>
      </c>
    </row>
    <row r="32" spans="1:8" ht="23.1" customHeight="1" thickBot="1">
      <c r="B32" s="8" t="s">
        <v>5</v>
      </c>
      <c r="C32" s="32"/>
      <c r="D32" s="32"/>
      <c r="E32" s="50">
        <f t="shared" ref="E32:G32" si="1">SUM(E8:E31)</f>
        <v>6064</v>
      </c>
      <c r="F32" s="113">
        <f t="shared" si="1"/>
        <v>34383</v>
      </c>
      <c r="G32" s="113">
        <f t="shared" si="1"/>
        <v>116285</v>
      </c>
      <c r="H32" s="50">
        <f>SUM(H8:H31)</f>
        <v>150668</v>
      </c>
    </row>
    <row r="33" spans="2:8" ht="36" customHeight="1">
      <c r="B33" s="9" t="s">
        <v>6</v>
      </c>
      <c r="C33" s="135">
        <f>H32</f>
        <v>150668</v>
      </c>
      <c r="D33" s="135"/>
      <c r="E33" s="136"/>
      <c r="F33" s="136"/>
      <c r="G33" s="10" t="s">
        <v>4</v>
      </c>
      <c r="H33" s="11"/>
    </row>
    <row r="34" spans="2:8" ht="6" customHeight="1">
      <c r="B34" s="39"/>
      <c r="C34" s="40"/>
      <c r="D34" s="40"/>
      <c r="E34" s="41"/>
      <c r="F34" s="42"/>
      <c r="G34" s="42"/>
      <c r="H34" s="43"/>
    </row>
    <row r="35" spans="2:8" ht="18.75">
      <c r="B35" s="18" t="s">
        <v>7</v>
      </c>
      <c r="C35" s="19"/>
      <c r="D35" s="19"/>
      <c r="E35" s="20"/>
      <c r="F35" s="21"/>
      <c r="G35" s="22"/>
      <c r="H35" s="23"/>
    </row>
    <row r="36" spans="2:8" ht="18.75">
      <c r="B36" s="18" t="s">
        <v>8</v>
      </c>
      <c r="C36" s="19"/>
      <c r="D36" s="19"/>
      <c r="E36" s="20"/>
      <c r="F36" s="21"/>
      <c r="G36" s="22"/>
      <c r="H36" s="23"/>
    </row>
    <row r="37" spans="2:8" ht="6" customHeight="1"/>
    <row r="38" spans="2:8" ht="18.75">
      <c r="B38" s="12"/>
      <c r="C38" s="13"/>
      <c r="D38" s="13"/>
      <c r="E38" s="14"/>
      <c r="F38" s="15"/>
      <c r="G38" s="28" t="s">
        <v>9</v>
      </c>
      <c r="H38" s="17"/>
    </row>
  </sheetData>
  <mergeCells count="9">
    <mergeCell ref="B1:H1"/>
    <mergeCell ref="B2:H2"/>
    <mergeCell ref="G3:G5"/>
    <mergeCell ref="H3:H5"/>
    <mergeCell ref="C33:F33"/>
    <mergeCell ref="D3:D5"/>
    <mergeCell ref="B3:C4"/>
    <mergeCell ref="E3:E5"/>
    <mergeCell ref="F3:F5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кооператор</vt:lpstr>
      <vt:lpstr>мебельщик</vt:lpstr>
      <vt:lpstr>нива-2</vt:lpstr>
      <vt:lpstr>шляховик</vt:lpstr>
      <vt:lpstr>світлотехнік</vt:lpstr>
      <vt:lpstr>десна-2</vt:lpstr>
      <vt:lpstr>десна-3</vt:lpstr>
      <vt:lpstr>наука</vt:lpstr>
      <vt:lpstr>нива</vt:lpstr>
      <vt:lpstr>медик</vt:lpstr>
      <vt:lpstr>меліоратор мвх</vt:lpstr>
      <vt:lpstr>меліоратор 1</vt:lpstr>
      <vt:lpstr>колос</vt:lpstr>
      <vt:lpstr>природа</vt:lpstr>
      <vt:lpstr>радуга-факел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2025-04-11T09:59:06Z</dcterms:modified>
</cp:coreProperties>
</file>