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firstSheet="8" activeTab="14"/>
  </bookViews>
  <sheets>
    <sheet name="кооператор" sheetId="2" r:id="rId1"/>
    <sheet name="мебельщик" sheetId="1" r:id="rId2"/>
    <sheet name="нива-2" sheetId="3" r:id="rId3"/>
    <sheet name="шляховик" sheetId="4" r:id="rId4"/>
    <sheet name="світлотехнік" sheetId="5" r:id="rId5"/>
    <sheet name="десна-2" sheetId="6" r:id="rId6"/>
    <sheet name="десна-3" sheetId="7" r:id="rId7"/>
    <sheet name="наука" sheetId="8" r:id="rId8"/>
    <sheet name="нива" sheetId="9" r:id="rId9"/>
    <sheet name="медик" sheetId="10" r:id="rId10"/>
    <sheet name="меліоратор мвх" sheetId="11" r:id="rId11"/>
    <sheet name="меліоратор 1" sheetId="12" r:id="rId12"/>
    <sheet name="колос" sheetId="13" r:id="rId13"/>
    <sheet name="природа" sheetId="14" r:id="rId14"/>
    <sheet name="радуга-факел" sheetId="15" r:id="rId15"/>
  </sheets>
  <definedNames>
    <definedName name="_xlnm.Print_Area" localSheetId="1">мебельщик!$B$1:$G$27</definedName>
  </definedNames>
  <calcPr calcId="124519"/>
</workbook>
</file>

<file path=xl/calcChain.xml><?xml version="1.0" encoding="utf-8"?>
<calcChain xmlns="http://schemas.openxmlformats.org/spreadsheetml/2006/main">
  <c r="G15" i="5"/>
  <c r="G17"/>
  <c r="G13"/>
  <c r="G9"/>
  <c r="G10" i="14"/>
  <c r="G16" i="10"/>
  <c r="G13"/>
  <c r="G11"/>
  <c r="G31" i="9"/>
  <c r="G30"/>
  <c r="G28"/>
  <c r="G26"/>
  <c r="G24"/>
  <c r="G23"/>
  <c r="G14"/>
  <c r="G15"/>
  <c r="G10"/>
  <c r="G12" i="15"/>
  <c r="G9" i="6"/>
  <c r="G14" i="2"/>
  <c r="G9"/>
  <c r="G11" i="8"/>
  <c r="G16" i="13"/>
  <c r="G13"/>
  <c r="F28"/>
  <c r="G9"/>
  <c r="G17" i="1"/>
  <c r="G10" i="4"/>
  <c r="G10" i="15"/>
  <c r="G11"/>
  <c r="G13"/>
  <c r="G14"/>
  <c r="G15"/>
  <c r="G16"/>
  <c r="G9"/>
  <c r="E17"/>
  <c r="F17"/>
  <c r="G17"/>
  <c r="C18" s="1"/>
  <c r="D17"/>
  <c r="F12" i="14"/>
  <c r="G11"/>
  <c r="G12"/>
  <c r="G9"/>
  <c r="C13"/>
  <c r="G11" i="13"/>
  <c r="G12"/>
  <c r="G14"/>
  <c r="G15"/>
  <c r="G17"/>
  <c r="G18"/>
  <c r="G19"/>
  <c r="G20"/>
  <c r="G21"/>
  <c r="G22"/>
  <c r="G23"/>
  <c r="G24"/>
  <c r="G25"/>
  <c r="G26"/>
  <c r="G27"/>
  <c r="G10"/>
  <c r="E28"/>
  <c r="D28"/>
  <c r="G10" i="12"/>
  <c r="G11"/>
  <c r="G12"/>
  <c r="G13"/>
  <c r="G9"/>
  <c r="F13"/>
  <c r="G10" i="11"/>
  <c r="G11"/>
  <c r="G12"/>
  <c r="G13"/>
  <c r="G14"/>
  <c r="G15"/>
  <c r="G9"/>
  <c r="E16"/>
  <c r="F16"/>
  <c r="D16"/>
  <c r="E22" i="10"/>
  <c r="F22"/>
  <c r="D22"/>
  <c r="G10"/>
  <c r="G12"/>
  <c r="G14"/>
  <c r="G15"/>
  <c r="G17"/>
  <c r="G18"/>
  <c r="G19"/>
  <c r="G20"/>
  <c r="G21"/>
  <c r="G9"/>
  <c r="G22" s="1"/>
  <c r="C23" s="1"/>
  <c r="G11" i="9"/>
  <c r="G12"/>
  <c r="G13"/>
  <c r="G16"/>
  <c r="G17"/>
  <c r="G18"/>
  <c r="G19"/>
  <c r="G20"/>
  <c r="G21"/>
  <c r="G22"/>
  <c r="G25"/>
  <c r="G27"/>
  <c r="G29"/>
  <c r="G32"/>
  <c r="G9"/>
  <c r="G33" s="1"/>
  <c r="C34" s="1"/>
  <c r="E33"/>
  <c r="F33"/>
  <c r="D33"/>
  <c r="G10" i="8"/>
  <c r="G12"/>
  <c r="G9"/>
  <c r="D13"/>
  <c r="E13"/>
  <c r="F13"/>
  <c r="G13"/>
  <c r="C14" s="1"/>
  <c r="G10" i="7"/>
  <c r="G11"/>
  <c r="G12"/>
  <c r="G13"/>
  <c r="G9"/>
  <c r="G14" s="1"/>
  <c r="C15" s="1"/>
  <c r="E14"/>
  <c r="F14"/>
  <c r="D14"/>
  <c r="G10" i="6"/>
  <c r="G11"/>
  <c r="G12"/>
  <c r="G13"/>
  <c r="G14"/>
  <c r="E15"/>
  <c r="F15"/>
  <c r="G15"/>
  <c r="D15"/>
  <c r="C16"/>
  <c r="G10" i="5"/>
  <c r="G11"/>
  <c r="G12"/>
  <c r="G14"/>
  <c r="G16"/>
  <c r="G18"/>
  <c r="G19"/>
  <c r="G20"/>
  <c r="G21"/>
  <c r="G22"/>
  <c r="G23"/>
  <c r="G24"/>
  <c r="E25"/>
  <c r="F25"/>
  <c r="D25"/>
  <c r="G11" i="4"/>
  <c r="G12"/>
  <c r="G13"/>
  <c r="G9"/>
  <c r="E14"/>
  <c r="F14"/>
  <c r="G14"/>
  <c r="D14"/>
  <c r="C15"/>
  <c r="G10" i="3"/>
  <c r="G11"/>
  <c r="G9"/>
  <c r="G12" s="1"/>
  <c r="C13" s="1"/>
  <c r="F12"/>
  <c r="E20" i="1"/>
  <c r="F20"/>
  <c r="D20"/>
  <c r="G10"/>
  <c r="G11"/>
  <c r="G12"/>
  <c r="G13"/>
  <c r="G14"/>
  <c r="G15"/>
  <c r="G16"/>
  <c r="G18"/>
  <c r="G19"/>
  <c r="G9"/>
  <c r="G25" i="5" l="1"/>
  <c r="C26" s="1"/>
  <c r="G28" i="13"/>
  <c r="C29"/>
  <c r="G16" i="11"/>
  <c r="G20" i="1"/>
  <c r="C21" s="1"/>
  <c r="C14" i="12"/>
  <c r="C17" i="11"/>
  <c r="E16" i="2"/>
  <c r="F16"/>
  <c r="D16"/>
  <c r="G10"/>
  <c r="G11"/>
  <c r="G12"/>
  <c r="G13"/>
  <c r="G15"/>
  <c r="G16" l="1"/>
  <c r="C17" s="1"/>
</calcChain>
</file>

<file path=xl/sharedStrings.xml><?xml version="1.0" encoding="utf-8"?>
<sst xmlns="http://schemas.openxmlformats.org/spreadsheetml/2006/main" count="466" uniqueCount="164">
  <si>
    <t xml:space="preserve">                               СО "ТРУДОВИК"</t>
  </si>
  <si>
    <t xml:space="preserve">                          Акт на від'єднання </t>
  </si>
  <si>
    <t>Борг за спожиту електро-енергію</t>
  </si>
  <si>
    <r>
      <t>Борг  по членським внескам та воді</t>
    </r>
    <r>
      <rPr>
        <b/>
        <sz val="16"/>
        <color indexed="8"/>
        <rFont val="Calibri"/>
        <family val="2"/>
        <charset val="204"/>
      </rPr>
      <t>***</t>
    </r>
  </si>
  <si>
    <t>СТ</t>
  </si>
  <si>
    <t>ПІБ</t>
  </si>
  <si>
    <t>кВт</t>
  </si>
  <si>
    <t>грн.</t>
  </si>
  <si>
    <t>Всього по СТ</t>
  </si>
  <si>
    <t>РАЗОМ</t>
  </si>
  <si>
    <t xml:space="preserve">***  Борг за попередні роки вказан  по тарифам згідно року нарахування. </t>
  </si>
  <si>
    <t>При сплаті боргу він буде перерахований  по діючим тарифам на час сплати</t>
  </si>
  <si>
    <t>Адміністрація</t>
  </si>
  <si>
    <t>Центральний масив</t>
  </si>
  <si>
    <t>Кооператор</t>
  </si>
  <si>
    <t xml:space="preserve">Білоус </t>
  </si>
  <si>
    <t xml:space="preserve">Забережний </t>
  </si>
  <si>
    <t xml:space="preserve">Корольов </t>
  </si>
  <si>
    <t>Чуканов</t>
  </si>
  <si>
    <t>Шапран</t>
  </si>
  <si>
    <t>Бондар</t>
  </si>
  <si>
    <t>Загальний борг*</t>
  </si>
  <si>
    <t>*Не враховані садоводи у яких, згідно наявних даних, є борг тільки по членських внесках за поточний рік</t>
  </si>
  <si>
    <t>Мебельщик</t>
  </si>
  <si>
    <t xml:space="preserve">Шевнюк </t>
  </si>
  <si>
    <t xml:space="preserve">Байло </t>
  </si>
  <si>
    <t xml:space="preserve">Лукашова </t>
  </si>
  <si>
    <t xml:space="preserve">Бесараб </t>
  </si>
  <si>
    <t xml:space="preserve">Стасенко </t>
  </si>
  <si>
    <t xml:space="preserve">Панівко </t>
  </si>
  <si>
    <t xml:space="preserve">Шабашкевич </t>
  </si>
  <si>
    <t>Савицька</t>
  </si>
  <si>
    <t xml:space="preserve">Радченко </t>
  </si>
  <si>
    <t>Нива-2</t>
  </si>
  <si>
    <t xml:space="preserve">Корнієнко </t>
  </si>
  <si>
    <t xml:space="preserve">Маяцка </t>
  </si>
  <si>
    <t xml:space="preserve">Білоусов </t>
  </si>
  <si>
    <t>Шляховик</t>
  </si>
  <si>
    <t>Буяло</t>
  </si>
  <si>
    <t xml:space="preserve">Закордонець </t>
  </si>
  <si>
    <t xml:space="preserve">Павловська </t>
  </si>
  <si>
    <t xml:space="preserve">Листопад </t>
  </si>
  <si>
    <t>Світлотехнік</t>
  </si>
  <si>
    <t xml:space="preserve">Сапожкова </t>
  </si>
  <si>
    <t xml:space="preserve">Лінкевич </t>
  </si>
  <si>
    <t xml:space="preserve">Панченко </t>
  </si>
  <si>
    <t xml:space="preserve">Скрипник </t>
  </si>
  <si>
    <t xml:space="preserve">Толстова </t>
  </si>
  <si>
    <t xml:space="preserve">Лисенко </t>
  </si>
  <si>
    <t>Філіпченко</t>
  </si>
  <si>
    <t xml:space="preserve">Скуйбіда </t>
  </si>
  <si>
    <t xml:space="preserve">Равняга </t>
  </si>
  <si>
    <t xml:space="preserve">Гуньков </t>
  </si>
  <si>
    <t xml:space="preserve">Супеєв </t>
  </si>
  <si>
    <t xml:space="preserve">Бондар  </t>
  </si>
  <si>
    <t>Десна-2</t>
  </si>
  <si>
    <t xml:space="preserve">Степченко </t>
  </si>
  <si>
    <t xml:space="preserve">Бочкарьов </t>
  </si>
  <si>
    <t xml:space="preserve">Русул </t>
  </si>
  <si>
    <t xml:space="preserve">Мушинська </t>
  </si>
  <si>
    <t xml:space="preserve">Коль </t>
  </si>
  <si>
    <t xml:space="preserve">Мальченко </t>
  </si>
  <si>
    <t>Десна-3</t>
  </si>
  <si>
    <t xml:space="preserve">Копяківська </t>
  </si>
  <si>
    <t xml:space="preserve">Вітенко </t>
  </si>
  <si>
    <t>Ілюхін</t>
  </si>
  <si>
    <t xml:space="preserve">Нещерет </t>
  </si>
  <si>
    <t xml:space="preserve">Князева </t>
  </si>
  <si>
    <t>Наука</t>
  </si>
  <si>
    <t xml:space="preserve">Мацука </t>
  </si>
  <si>
    <t>Малиновський</t>
  </si>
  <si>
    <t xml:space="preserve">Балабан </t>
  </si>
  <si>
    <t>Нива</t>
  </si>
  <si>
    <t xml:space="preserve">Довбешко </t>
  </si>
  <si>
    <t xml:space="preserve">Третяк </t>
  </si>
  <si>
    <t xml:space="preserve">Тимченко </t>
  </si>
  <si>
    <t xml:space="preserve">Норiца </t>
  </si>
  <si>
    <t xml:space="preserve">Назаренко </t>
  </si>
  <si>
    <t xml:space="preserve">Пригожа  </t>
  </si>
  <si>
    <t xml:space="preserve">Рубанов </t>
  </si>
  <si>
    <t xml:space="preserve">Коломіець </t>
  </si>
  <si>
    <t xml:space="preserve">Жеглова </t>
  </si>
  <si>
    <t xml:space="preserve">Борисюк </t>
  </si>
  <si>
    <t xml:space="preserve">Рудковский </t>
  </si>
  <si>
    <t xml:space="preserve">Вовчук </t>
  </si>
  <si>
    <t xml:space="preserve">Орехов </t>
  </si>
  <si>
    <t>Медик</t>
  </si>
  <si>
    <t xml:space="preserve">Михайлова </t>
  </si>
  <si>
    <t xml:space="preserve">Слободський </t>
  </si>
  <si>
    <t xml:space="preserve">Ковальчук </t>
  </si>
  <si>
    <t xml:space="preserve">Дибенко </t>
  </si>
  <si>
    <t xml:space="preserve">Сергєєв </t>
  </si>
  <si>
    <t xml:space="preserve">Мартиненко </t>
  </si>
  <si>
    <t xml:space="preserve">Смоляр </t>
  </si>
  <si>
    <t xml:space="preserve">Онищук </t>
  </si>
  <si>
    <t xml:space="preserve">Гулiда </t>
  </si>
  <si>
    <t>Меліоратор МВХ</t>
  </si>
  <si>
    <t xml:space="preserve">Усова </t>
  </si>
  <si>
    <t xml:space="preserve">Рожко </t>
  </si>
  <si>
    <t xml:space="preserve">Сенькевич </t>
  </si>
  <si>
    <t xml:space="preserve">Руденко </t>
  </si>
  <si>
    <t xml:space="preserve">Яцик </t>
  </si>
  <si>
    <t xml:space="preserve">Могильний </t>
  </si>
  <si>
    <t xml:space="preserve">Рабченюк </t>
  </si>
  <si>
    <t>Меліоратор 1</t>
  </si>
  <si>
    <t xml:space="preserve">Соколовський </t>
  </si>
  <si>
    <t xml:space="preserve">Рогач </t>
  </si>
  <si>
    <t xml:space="preserve">Понзiнi </t>
  </si>
  <si>
    <t xml:space="preserve">Литвин </t>
  </si>
  <si>
    <t>Колос</t>
  </si>
  <si>
    <t>Клаковська</t>
  </si>
  <si>
    <t xml:space="preserve">Левченко </t>
  </si>
  <si>
    <t xml:space="preserve">Хищенко </t>
  </si>
  <si>
    <t xml:space="preserve">Вабіщевич </t>
  </si>
  <si>
    <t xml:space="preserve">Шалабай </t>
  </si>
  <si>
    <t xml:space="preserve">Пономарьова </t>
  </si>
  <si>
    <t xml:space="preserve">Нагорний </t>
  </si>
  <si>
    <t xml:space="preserve">Скіценко </t>
  </si>
  <si>
    <t xml:space="preserve">Абугалі </t>
  </si>
  <si>
    <t xml:space="preserve">Бриж </t>
  </si>
  <si>
    <t>Залісна-Полякова</t>
  </si>
  <si>
    <t xml:space="preserve">Логвинова </t>
  </si>
  <si>
    <t xml:space="preserve">Пустовєтов </t>
  </si>
  <si>
    <t xml:space="preserve">Панчук </t>
  </si>
  <si>
    <t xml:space="preserve">Соколова </t>
  </si>
  <si>
    <t>Семенова</t>
  </si>
  <si>
    <t>Природа</t>
  </si>
  <si>
    <t>Жульченко</t>
  </si>
  <si>
    <t>Ющенко</t>
  </si>
  <si>
    <t>Радуга-Факел</t>
  </si>
  <si>
    <t xml:space="preserve">Дудник </t>
  </si>
  <si>
    <t xml:space="preserve">Іванченко </t>
  </si>
  <si>
    <t xml:space="preserve">Єрмаков </t>
  </si>
  <si>
    <t xml:space="preserve">Рябошапка </t>
  </si>
  <si>
    <t xml:space="preserve">Іващенко </t>
  </si>
  <si>
    <t xml:space="preserve">Нестеренко </t>
  </si>
  <si>
    <t xml:space="preserve">Федорова </t>
  </si>
  <si>
    <t xml:space="preserve"> </t>
  </si>
  <si>
    <t xml:space="preserve">           боржників від ел.ен. станом на 31.12.24р.</t>
  </si>
  <si>
    <t>Значкова</t>
  </si>
  <si>
    <t>Носков</t>
  </si>
  <si>
    <t>Куриленко</t>
  </si>
  <si>
    <t>Шевчук</t>
  </si>
  <si>
    <t>Циганок</t>
  </si>
  <si>
    <t>Майданюк</t>
  </si>
  <si>
    <t>Клоков</t>
  </si>
  <si>
    <t>Сініцин</t>
  </si>
  <si>
    <t>Щебковський</t>
  </si>
  <si>
    <t>Мельник</t>
  </si>
  <si>
    <t>Рижак</t>
  </si>
  <si>
    <t>Власенко</t>
  </si>
  <si>
    <t>Ткаченко</t>
  </si>
  <si>
    <t>Поровчук</t>
  </si>
  <si>
    <t>Проценко</t>
  </si>
  <si>
    <t>Вишневська</t>
  </si>
  <si>
    <t>Корнієнко</t>
  </si>
  <si>
    <t>Кияшко</t>
  </si>
  <si>
    <t>Люткевич</t>
  </si>
  <si>
    <t>Заворітна</t>
  </si>
  <si>
    <t>Гороховська</t>
  </si>
  <si>
    <t>Михайленко</t>
  </si>
  <si>
    <t>Меркотун</t>
  </si>
  <si>
    <r>
      <t xml:space="preserve">Поляков </t>
    </r>
    <r>
      <rPr>
        <b/>
        <sz val="11"/>
        <rFont val="Arial"/>
        <family val="2"/>
        <charset val="204"/>
      </rPr>
      <t>(2діл.)</t>
    </r>
    <r>
      <rPr>
        <b/>
        <sz val="12"/>
        <rFont val="Arial"/>
        <family val="2"/>
        <charset val="204"/>
      </rPr>
      <t xml:space="preserve"> </t>
    </r>
  </si>
  <si>
    <t>Ратошнюк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</si>
</sst>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4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6"/>
      <color theme="0"/>
      <name val="Calibri"/>
      <family val="2"/>
      <charset val="204"/>
      <scheme val="minor"/>
    </font>
    <font>
      <sz val="16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i/>
      <sz val="16"/>
      <color theme="1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b/>
      <i/>
      <sz val="28"/>
      <color theme="1"/>
      <name val="Calibri"/>
      <family val="2"/>
      <charset val="204"/>
      <scheme val="minor"/>
    </font>
    <font>
      <b/>
      <sz val="28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sz val="16"/>
      <name val="Arial"/>
      <family val="2"/>
      <charset val="204"/>
    </font>
    <font>
      <i/>
      <sz val="16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6"/>
      <color theme="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sz val="14"/>
      <name val="Arial"/>
      <family val="2"/>
      <charset val="204"/>
    </font>
    <font>
      <i/>
      <sz val="16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Border="1"/>
    <xf numFmtId="3" fontId="2" fillId="0" borderId="0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Font="1"/>
    <xf numFmtId="164" fontId="1" fillId="0" borderId="0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5" fillId="0" borderId="0" xfId="0" applyFont="1" applyBorder="1"/>
    <xf numFmtId="0" fontId="0" fillId="0" borderId="0" xfId="0" applyFont="1"/>
    <xf numFmtId="3" fontId="6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3" fontId="12" fillId="0" borderId="4" xfId="0" applyNumberFormat="1" applyFont="1" applyBorder="1" applyAlignment="1">
      <alignment horizontal="center" wrapText="1"/>
    </xf>
    <xf numFmtId="3" fontId="15" fillId="0" borderId="4" xfId="0" applyNumberFormat="1" applyFont="1" applyBorder="1" applyAlignment="1">
      <alignment horizontal="center" wrapText="1"/>
    </xf>
    <xf numFmtId="3" fontId="16" fillId="0" borderId="4" xfId="0" applyNumberFormat="1" applyFont="1" applyBorder="1" applyAlignment="1">
      <alignment horizontal="center" wrapText="1"/>
    </xf>
    <xf numFmtId="0" fontId="17" fillId="0" borderId="9" xfId="0" applyFont="1" applyBorder="1" applyAlignment="1">
      <alignment vertical="top" wrapText="1"/>
    </xf>
    <xf numFmtId="0" fontId="18" fillId="0" borderId="0" xfId="0" applyFont="1" applyBorder="1" applyAlignment="1">
      <alignment horizontal="center" wrapText="1"/>
    </xf>
    <xf numFmtId="3" fontId="19" fillId="0" borderId="0" xfId="0" applyNumberFormat="1" applyFont="1" applyAlignment="1">
      <alignment vertical="center"/>
    </xf>
    <xf numFmtId="3" fontId="20" fillId="0" borderId="0" xfId="0" applyNumberFormat="1" applyFont="1" applyBorder="1" applyAlignment="1">
      <alignment wrapText="1"/>
    </xf>
    <xf numFmtId="0" fontId="21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3" fontId="22" fillId="0" borderId="0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top" wrapText="1"/>
    </xf>
    <xf numFmtId="164" fontId="23" fillId="0" borderId="0" xfId="0" applyNumberFormat="1" applyFont="1" applyBorder="1" applyAlignment="1">
      <alignment horizontal="center" vertical="top" wrapText="1"/>
    </xf>
    <xf numFmtId="0" fontId="24" fillId="0" borderId="0" xfId="0" applyFont="1" applyAlignment="1">
      <alignment vertical="center"/>
    </xf>
    <xf numFmtId="0" fontId="24" fillId="0" borderId="0" xfId="0" applyFont="1" applyAlignment="1"/>
    <xf numFmtId="0" fontId="25" fillId="0" borderId="0" xfId="0" applyFont="1" applyAlignment="1">
      <alignment horizontal="center"/>
    </xf>
    <xf numFmtId="3" fontId="24" fillId="0" borderId="0" xfId="0" applyNumberFormat="1" applyFont="1" applyAlignment="1"/>
    <xf numFmtId="3" fontId="2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3" fontId="22" fillId="0" borderId="0" xfId="0" applyNumberFormat="1" applyFont="1" applyBorder="1" applyAlignment="1">
      <alignment horizontal="center" wrapText="1"/>
    </xf>
    <xf numFmtId="164" fontId="23" fillId="0" borderId="0" xfId="0" applyNumberFormat="1" applyFont="1" applyBorder="1" applyAlignment="1">
      <alignment horizontal="center" wrapText="1"/>
    </xf>
    <xf numFmtId="3" fontId="21" fillId="0" borderId="0" xfId="0" applyNumberFormat="1" applyFont="1" applyBorder="1" applyAlignment="1">
      <alignment horizontal="center" vertical="top"/>
    </xf>
    <xf numFmtId="4" fontId="11" fillId="0" borderId="12" xfId="0" applyNumberFormat="1" applyFont="1" applyBorder="1" applyAlignment="1">
      <alignment horizontal="center" vertical="center" wrapText="1"/>
    </xf>
    <xf numFmtId="164" fontId="10" fillId="0" borderId="6" xfId="0" applyNumberFormat="1" applyFont="1" applyBorder="1" applyAlignment="1">
      <alignment horizontal="center" vertical="center" wrapText="1"/>
    </xf>
    <xf numFmtId="0" fontId="26" fillId="0" borderId="4" xfId="0" applyFont="1" applyBorder="1" applyAlignment="1"/>
    <xf numFmtId="3" fontId="27" fillId="0" borderId="13" xfId="0" applyNumberFormat="1" applyFont="1" applyBorder="1" applyAlignment="1">
      <alignment horizontal="center" wrapText="1"/>
    </xf>
    <xf numFmtId="3" fontId="26" fillId="0" borderId="4" xfId="0" applyNumberFormat="1" applyFont="1" applyBorder="1" applyAlignment="1">
      <alignment horizontal="center"/>
    </xf>
    <xf numFmtId="3" fontId="12" fillId="0" borderId="4" xfId="0" applyNumberFormat="1" applyFont="1" applyBorder="1" applyAlignment="1">
      <alignment horizontal="center" vertical="top" wrapText="1"/>
    </xf>
    <xf numFmtId="3" fontId="15" fillId="0" borderId="6" xfId="0" applyNumberFormat="1" applyFont="1" applyBorder="1" applyAlignment="1">
      <alignment horizontal="center" wrapText="1"/>
    </xf>
    <xf numFmtId="0" fontId="28" fillId="0" borderId="4" xfId="0" applyFont="1" applyBorder="1" applyAlignment="1">
      <alignment vertical="top" wrapText="1"/>
    </xf>
    <xf numFmtId="0" fontId="26" fillId="0" borderId="12" xfId="0" applyFont="1" applyBorder="1" applyAlignment="1"/>
    <xf numFmtId="3" fontId="29" fillId="0" borderId="4" xfId="0" applyNumberFormat="1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vertical="center"/>
    </xf>
    <xf numFmtId="3" fontId="27" fillId="0" borderId="12" xfId="0" applyNumberFormat="1" applyFont="1" applyBorder="1" applyAlignment="1">
      <alignment horizontal="center"/>
    </xf>
    <xf numFmtId="3" fontId="27" fillId="0" borderId="5" xfId="0" applyNumberFormat="1" applyFont="1" applyBorder="1" applyAlignment="1">
      <alignment horizontal="center"/>
    </xf>
    <xf numFmtId="3" fontId="29" fillId="0" borderId="8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/>
    </xf>
    <xf numFmtId="0" fontId="7" fillId="0" borderId="10" xfId="0" applyFont="1" applyBorder="1" applyAlignment="1">
      <alignment vertical="top" wrapText="1"/>
    </xf>
    <xf numFmtId="3" fontId="9" fillId="0" borderId="10" xfId="0" applyNumberFormat="1" applyFont="1" applyBorder="1" applyAlignment="1">
      <alignment horizontal="center" wrapText="1"/>
    </xf>
    <xf numFmtId="3" fontId="10" fillId="0" borderId="10" xfId="0" applyNumberFormat="1" applyFont="1" applyBorder="1" applyAlignment="1">
      <alignment horizontal="center" wrapText="1"/>
    </xf>
    <xf numFmtId="3" fontId="17" fillId="0" borderId="11" xfId="0" applyNumberFormat="1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3" fontId="17" fillId="0" borderId="14" xfId="0" applyNumberFormat="1" applyFont="1" applyBorder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vertical="top" wrapText="1"/>
    </xf>
    <xf numFmtId="3" fontId="26" fillId="0" borderId="4" xfId="0" applyNumberFormat="1" applyFont="1" applyBorder="1" applyAlignment="1">
      <alignment horizontal="center" wrapText="1"/>
    </xf>
    <xf numFmtId="3" fontId="15" fillId="0" borderId="3" xfId="0" applyNumberFormat="1" applyFont="1" applyBorder="1" applyAlignment="1">
      <alignment horizontal="center" wrapText="1"/>
    </xf>
    <xf numFmtId="3" fontId="29" fillId="0" borderId="13" xfId="0" applyNumberFormat="1" applyFont="1" applyBorder="1" applyAlignment="1">
      <alignment horizontal="center" wrapText="1"/>
    </xf>
    <xf numFmtId="0" fontId="1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3" fontId="9" fillId="0" borderId="0" xfId="0" applyNumberFormat="1" applyFont="1" applyBorder="1" applyAlignment="1">
      <alignment horizontal="center" wrapText="1"/>
    </xf>
    <xf numFmtId="3" fontId="10" fillId="0" borderId="0" xfId="0" applyNumberFormat="1" applyFont="1" applyBorder="1" applyAlignment="1">
      <alignment horizontal="center" wrapText="1"/>
    </xf>
    <xf numFmtId="3" fontId="17" fillId="0" borderId="0" xfId="0" applyNumberFormat="1" applyFont="1" applyBorder="1" applyAlignment="1">
      <alignment horizontal="center" wrapText="1"/>
    </xf>
    <xf numFmtId="3" fontId="13" fillId="0" borderId="4" xfId="0" applyNumberFormat="1" applyFont="1" applyBorder="1" applyAlignment="1">
      <alignment horizontal="center" vertical="top" wrapText="1"/>
    </xf>
    <xf numFmtId="3" fontId="14" fillId="0" borderId="4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top" wrapText="1"/>
    </xf>
    <xf numFmtId="0" fontId="28" fillId="0" borderId="10" xfId="0" applyFont="1" applyBorder="1" applyAlignment="1">
      <alignment vertical="top" wrapText="1"/>
    </xf>
    <xf numFmtId="3" fontId="31" fillId="0" borderId="10" xfId="0" applyNumberFormat="1" applyFont="1" applyBorder="1" applyAlignment="1">
      <alignment horizontal="center" vertical="top" wrapText="1"/>
    </xf>
    <xf numFmtId="3" fontId="32" fillId="0" borderId="10" xfId="0" applyNumberFormat="1" applyFont="1" applyBorder="1" applyAlignment="1">
      <alignment horizontal="center" vertical="center" wrapText="1"/>
    </xf>
    <xf numFmtId="3" fontId="33" fillId="0" borderId="10" xfId="0" applyNumberFormat="1" applyFont="1" applyBorder="1" applyAlignment="1">
      <alignment horizontal="center" wrapText="1"/>
    </xf>
    <xf numFmtId="0" fontId="10" fillId="0" borderId="12" xfId="0" applyFont="1" applyBorder="1" applyAlignment="1">
      <alignment vertical="top" wrapText="1"/>
    </xf>
    <xf numFmtId="0" fontId="35" fillId="0" borderId="4" xfId="0" applyFont="1" applyBorder="1" applyAlignment="1">
      <alignment vertical="top" wrapText="1"/>
    </xf>
    <xf numFmtId="3" fontId="26" fillId="0" borderId="12" xfId="0" applyNumberFormat="1" applyFont="1" applyBorder="1" applyAlignment="1">
      <alignment horizontal="center"/>
    </xf>
    <xf numFmtId="3" fontId="36" fillId="0" borderId="15" xfId="0" applyNumberFormat="1" applyFont="1" applyBorder="1" applyAlignment="1">
      <alignment horizontal="center" vertical="top" wrapText="1"/>
    </xf>
    <xf numFmtId="3" fontId="37" fillId="0" borderId="4" xfId="0" applyNumberFormat="1" applyFont="1" applyBorder="1" applyAlignment="1">
      <alignment horizontal="center" vertical="top" wrapText="1"/>
    </xf>
    <xf numFmtId="3" fontId="36" fillId="0" borderId="12" xfId="0" applyNumberFormat="1" applyFont="1" applyBorder="1" applyAlignment="1">
      <alignment horizontal="center" vertical="top" wrapText="1"/>
    </xf>
    <xf numFmtId="0" fontId="38" fillId="0" borderId="10" xfId="0" applyFont="1" applyBorder="1" applyAlignment="1">
      <alignment vertical="top" wrapText="1"/>
    </xf>
    <xf numFmtId="3" fontId="15" fillId="0" borderId="4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vertical="center"/>
    </xf>
    <xf numFmtId="0" fontId="10" fillId="0" borderId="16" xfId="0" applyFont="1" applyBorder="1" applyAlignment="1">
      <alignment vertical="top" wrapText="1"/>
    </xf>
    <xf numFmtId="3" fontId="12" fillId="0" borderId="16" xfId="0" applyNumberFormat="1" applyFont="1" applyBorder="1" applyAlignment="1">
      <alignment horizontal="center" wrapText="1"/>
    </xf>
    <xf numFmtId="0" fontId="7" fillId="0" borderId="18" xfId="0" applyFont="1" applyBorder="1" applyAlignment="1">
      <alignment vertical="top" wrapText="1"/>
    </xf>
    <xf numFmtId="3" fontId="10" fillId="0" borderId="18" xfId="0" applyNumberFormat="1" applyFont="1" applyBorder="1" applyAlignment="1">
      <alignment horizontal="center" vertical="center" wrapText="1"/>
    </xf>
    <xf numFmtId="3" fontId="17" fillId="0" borderId="19" xfId="0" applyNumberFormat="1" applyFont="1" applyBorder="1" applyAlignment="1">
      <alignment horizontal="center" vertical="top" wrapText="1"/>
    </xf>
    <xf numFmtId="0" fontId="17" fillId="0" borderId="17" xfId="0" applyFont="1" applyBorder="1" applyAlignment="1">
      <alignment vertical="top" wrapText="1"/>
    </xf>
    <xf numFmtId="3" fontId="9" fillId="0" borderId="18" xfId="0" applyNumberFormat="1" applyFont="1" applyBorder="1" applyAlignment="1">
      <alignment horizontal="center" vertical="center" wrapText="1"/>
    </xf>
    <xf numFmtId="3" fontId="17" fillId="0" borderId="14" xfId="0" applyNumberFormat="1" applyFont="1" applyBorder="1" applyAlignment="1">
      <alignment horizontal="center" vertical="center" wrapText="1"/>
    </xf>
    <xf numFmtId="3" fontId="9" fillId="0" borderId="18" xfId="0" applyNumberFormat="1" applyFont="1" applyBorder="1" applyAlignment="1">
      <alignment horizontal="center" wrapText="1"/>
    </xf>
    <xf numFmtId="3" fontId="10" fillId="0" borderId="18" xfId="0" applyNumberFormat="1" applyFont="1" applyBorder="1" applyAlignment="1">
      <alignment horizontal="center" wrapText="1"/>
    </xf>
    <xf numFmtId="0" fontId="10" fillId="0" borderId="8" xfId="0" applyFont="1" applyBorder="1" applyAlignment="1">
      <alignment vertical="top" wrapText="1"/>
    </xf>
    <xf numFmtId="3" fontId="16" fillId="0" borderId="8" xfId="0" applyNumberFormat="1" applyFont="1" applyBorder="1" applyAlignment="1">
      <alignment horizontal="center" vertical="top" wrapText="1"/>
    </xf>
    <xf numFmtId="3" fontId="12" fillId="0" borderId="8" xfId="0" applyNumberFormat="1" applyFont="1" applyBorder="1" applyAlignment="1">
      <alignment horizontal="center" vertical="top" wrapText="1"/>
    </xf>
    <xf numFmtId="3" fontId="12" fillId="0" borderId="8" xfId="0" applyNumberFormat="1" applyFont="1" applyBorder="1" applyAlignment="1">
      <alignment horizontal="center" wrapText="1"/>
    </xf>
    <xf numFmtId="3" fontId="15" fillId="0" borderId="8" xfId="0" applyNumberFormat="1" applyFont="1" applyBorder="1" applyAlignment="1">
      <alignment horizontal="center" wrapText="1"/>
    </xf>
    <xf numFmtId="0" fontId="7" fillId="0" borderId="10" xfId="0" applyFont="1" applyBorder="1"/>
    <xf numFmtId="3" fontId="9" fillId="0" borderId="11" xfId="0" applyNumberFormat="1" applyFont="1" applyBorder="1" applyAlignment="1">
      <alignment horizontal="center" vertical="top" wrapText="1"/>
    </xf>
    <xf numFmtId="3" fontId="10" fillId="0" borderId="11" xfId="0" applyNumberFormat="1" applyFont="1" applyBorder="1" applyAlignment="1">
      <alignment horizontal="center" vertical="top" wrapText="1"/>
    </xf>
    <xf numFmtId="3" fontId="16" fillId="0" borderId="4" xfId="0" applyNumberFormat="1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7" fillId="0" borderId="4" xfId="0" applyFont="1" applyBorder="1"/>
    <xf numFmtId="3" fontId="34" fillId="0" borderId="14" xfId="0" applyNumberFormat="1" applyFont="1" applyBorder="1" applyAlignment="1">
      <alignment horizontal="center" vertical="center" wrapText="1"/>
    </xf>
    <xf numFmtId="3" fontId="27" fillId="0" borderId="12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3" fontId="15" fillId="0" borderId="4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wrapText="1"/>
    </xf>
    <xf numFmtId="3" fontId="9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/>
    </xf>
    <xf numFmtId="0" fontId="26" fillId="0" borderId="4" xfId="0" applyFont="1" applyBorder="1" applyAlignment="1">
      <alignment horizontal="left"/>
    </xf>
    <xf numFmtId="0" fontId="7" fillId="0" borderId="20" xfId="0" applyFont="1" applyBorder="1" applyAlignment="1">
      <alignment vertical="top" wrapText="1"/>
    </xf>
    <xf numFmtId="3" fontId="36" fillId="0" borderId="20" xfId="0" applyNumberFormat="1" applyFont="1" applyBorder="1" applyAlignment="1">
      <alignment horizontal="center" vertical="top" wrapText="1"/>
    </xf>
    <xf numFmtId="3" fontId="7" fillId="0" borderId="20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wrapText="1"/>
    </xf>
    <xf numFmtId="3" fontId="17" fillId="0" borderId="4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top" wrapText="1"/>
    </xf>
    <xf numFmtId="3" fontId="16" fillId="0" borderId="15" xfId="0" applyNumberFormat="1" applyFont="1" applyBorder="1" applyAlignment="1">
      <alignment horizontal="center" wrapText="1"/>
    </xf>
    <xf numFmtId="3" fontId="29" fillId="0" borderId="15" xfId="0" applyNumberFormat="1" applyFont="1" applyBorder="1" applyAlignment="1">
      <alignment horizontal="center" vertical="top" wrapText="1"/>
    </xf>
    <xf numFmtId="3" fontId="27" fillId="0" borderId="15" xfId="0" applyNumberFormat="1" applyFont="1" applyBorder="1" applyAlignment="1">
      <alignment horizontal="center" vertical="top" wrapText="1"/>
    </xf>
    <xf numFmtId="3" fontId="26" fillId="0" borderId="4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26" fillId="2" borderId="4" xfId="0" applyFont="1" applyFill="1" applyBorder="1" applyAlignment="1">
      <alignment vertical="top" wrapText="1"/>
    </xf>
    <xf numFmtId="0" fontId="0" fillId="0" borderId="0" xfId="0" applyAlignment="1"/>
    <xf numFmtId="3" fontId="17" fillId="0" borderId="3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/>
    </xf>
    <xf numFmtId="3" fontId="22" fillId="0" borderId="10" xfId="0" applyNumberFormat="1" applyFont="1" applyBorder="1" applyAlignment="1">
      <alignment horizontal="center" vertical="top" wrapText="1"/>
    </xf>
    <xf numFmtId="3" fontId="2" fillId="0" borderId="10" xfId="0" applyNumberFormat="1" applyFont="1" applyBorder="1" applyAlignment="1">
      <alignment horizontal="center" vertical="center" wrapText="1"/>
    </xf>
    <xf numFmtId="3" fontId="10" fillId="0" borderId="10" xfId="0" applyNumberFormat="1" applyFont="1" applyBorder="1" applyAlignment="1">
      <alignment horizontal="center" vertical="top" wrapText="1"/>
    </xf>
    <xf numFmtId="3" fontId="17" fillId="0" borderId="4" xfId="0" applyNumberFormat="1" applyFont="1" applyBorder="1" applyAlignment="1">
      <alignment horizontal="center" vertical="top" wrapText="1"/>
    </xf>
    <xf numFmtId="3" fontId="39" fillId="0" borderId="4" xfId="0" applyNumberFormat="1" applyFont="1" applyBorder="1" applyAlignment="1">
      <alignment horizontal="center" wrapText="1"/>
    </xf>
    <xf numFmtId="3" fontId="40" fillId="0" borderId="4" xfId="0" applyNumberFormat="1" applyFont="1" applyBorder="1" applyAlignment="1">
      <alignment horizontal="center" wrapText="1"/>
    </xf>
    <xf numFmtId="3" fontId="16" fillId="0" borderId="12" xfId="0" applyNumberFormat="1" applyFont="1" applyBorder="1" applyAlignment="1">
      <alignment horizontal="center" vertical="top" wrapText="1"/>
    </xf>
    <xf numFmtId="3" fontId="39" fillId="0" borderId="12" xfId="0" applyNumberFormat="1" applyFont="1" applyBorder="1" applyAlignment="1">
      <alignment horizontal="center" wrapText="1"/>
    </xf>
    <xf numFmtId="0" fontId="30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right" vertical="top" wrapText="1"/>
    </xf>
    <xf numFmtId="0" fontId="19" fillId="0" borderId="0" xfId="0" applyFont="1" applyBorder="1" applyAlignment="1">
      <alignment horizontal="right" vertical="top" wrapText="1"/>
    </xf>
    <xf numFmtId="3" fontId="7" fillId="0" borderId="16" xfId="0" applyNumberFormat="1" applyFont="1" applyBorder="1" applyAlignment="1">
      <alignment horizontal="center" vertical="top" wrapText="1"/>
    </xf>
    <xf numFmtId="3" fontId="7" fillId="0" borderId="7" xfId="0" applyNumberFormat="1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23"/>
  <sheetViews>
    <sheetView workbookViewId="0">
      <selection activeCell="G9" sqref="G9:G15"/>
    </sheetView>
  </sheetViews>
  <sheetFormatPr defaultRowHeight="14.4"/>
  <cols>
    <col min="1" max="1" width="0.109375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332031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14</v>
      </c>
      <c r="C9" s="52" t="s">
        <v>15</v>
      </c>
      <c r="D9" s="53"/>
      <c r="E9" s="54"/>
      <c r="F9" s="20">
        <v>11160</v>
      </c>
      <c r="G9" s="50">
        <f t="shared" ref="G9" si="0">E9+F9</f>
        <v>11160</v>
      </c>
    </row>
    <row r="10" spans="2:7" ht="23.1" customHeight="1">
      <c r="B10" s="51"/>
      <c r="C10" s="52" t="s">
        <v>16</v>
      </c>
      <c r="D10" s="55">
        <v>343</v>
      </c>
      <c r="E10" s="48">
        <v>1945</v>
      </c>
      <c r="F10" s="20">
        <v>8320</v>
      </c>
      <c r="G10" s="50">
        <f t="shared" ref="G10:G15" si="1">E10+F10</f>
        <v>10265</v>
      </c>
    </row>
    <row r="11" spans="2:7" ht="23.1" customHeight="1">
      <c r="B11" s="51"/>
      <c r="C11" s="52" t="s">
        <v>17</v>
      </c>
      <c r="D11" s="55">
        <v>405</v>
      </c>
      <c r="E11" s="48">
        <v>2296</v>
      </c>
      <c r="F11" s="20">
        <v>11140</v>
      </c>
      <c r="G11" s="50">
        <f t="shared" si="1"/>
        <v>13436</v>
      </c>
    </row>
    <row r="12" spans="2:7" ht="23.1" customHeight="1">
      <c r="B12" s="51"/>
      <c r="C12" s="52" t="s">
        <v>18</v>
      </c>
      <c r="D12" s="56">
        <v>3442</v>
      </c>
      <c r="E12" s="48">
        <v>19516</v>
      </c>
      <c r="F12" s="20">
        <v>600</v>
      </c>
      <c r="G12" s="50">
        <f t="shared" si="1"/>
        <v>20116</v>
      </c>
    </row>
    <row r="13" spans="2:7" ht="23.1" customHeight="1">
      <c r="B13" s="51"/>
      <c r="C13" s="52" t="s">
        <v>19</v>
      </c>
      <c r="D13" s="56">
        <v>592</v>
      </c>
      <c r="E13" s="48">
        <v>3357</v>
      </c>
      <c r="F13" s="20"/>
      <c r="G13" s="50">
        <f t="shared" si="1"/>
        <v>3357</v>
      </c>
    </row>
    <row r="14" spans="2:7" ht="23.1" customHeight="1">
      <c r="B14" s="51"/>
      <c r="C14" s="52" t="s">
        <v>146</v>
      </c>
      <c r="D14" s="56"/>
      <c r="E14" s="48"/>
      <c r="F14" s="20">
        <v>3480</v>
      </c>
      <c r="G14" s="50">
        <f t="shared" si="1"/>
        <v>3480</v>
      </c>
    </row>
    <row r="15" spans="2:7" ht="23.1" customHeight="1">
      <c r="B15" s="51"/>
      <c r="C15" s="52" t="s">
        <v>20</v>
      </c>
      <c r="D15" s="57"/>
      <c r="E15" s="58"/>
      <c r="F15" s="59">
        <v>6110</v>
      </c>
      <c r="G15" s="50">
        <f t="shared" si="1"/>
        <v>6110</v>
      </c>
    </row>
    <row r="16" spans="2:7" ht="23.1" customHeight="1" thickBot="1">
      <c r="B16" s="23" t="s">
        <v>8</v>
      </c>
      <c r="C16" s="60"/>
      <c r="D16" s="61">
        <f>SUM(D9:D15)</f>
        <v>4782</v>
      </c>
      <c r="E16" s="62">
        <f t="shared" ref="E16:G16" si="2">SUM(E9:E15)</f>
        <v>27114</v>
      </c>
      <c r="F16" s="62">
        <f t="shared" si="2"/>
        <v>40810</v>
      </c>
      <c r="G16" s="99">
        <f t="shared" si="2"/>
        <v>67924</v>
      </c>
    </row>
    <row r="17" spans="2:9" ht="36" customHeight="1">
      <c r="B17" s="24" t="s">
        <v>9</v>
      </c>
      <c r="C17" s="161">
        <f>G16</f>
        <v>67924</v>
      </c>
      <c r="D17" s="162"/>
      <c r="E17" s="162"/>
      <c r="F17" s="25" t="s">
        <v>7</v>
      </c>
      <c r="G17" s="26"/>
    </row>
    <row r="18" spans="2:9" ht="6" customHeight="1">
      <c r="B18" s="27"/>
      <c r="C18" s="28"/>
      <c r="D18" s="29"/>
      <c r="E18" s="30"/>
      <c r="F18" s="31"/>
      <c r="G18" s="32"/>
    </row>
    <row r="19" spans="2:9" ht="17.399999999999999">
      <c r="B19" s="33" t="s">
        <v>10</v>
      </c>
      <c r="C19" s="34"/>
      <c r="D19" s="64"/>
      <c r="E19" s="36"/>
      <c r="F19" s="37"/>
      <c r="G19" s="38"/>
    </row>
    <row r="20" spans="2:9" ht="17.399999999999999">
      <c r="B20" s="33" t="s">
        <v>11</v>
      </c>
      <c r="C20" s="34"/>
      <c r="D20" s="64"/>
      <c r="E20" s="36"/>
      <c r="F20" s="37"/>
      <c r="G20" s="38"/>
    </row>
    <row r="21" spans="2:9" ht="18" customHeight="1">
      <c r="B21" s="149" t="s">
        <v>22</v>
      </c>
      <c r="C21" s="149"/>
      <c r="D21" s="149"/>
      <c r="E21" s="149"/>
      <c r="F21" s="149"/>
      <c r="G21" s="149"/>
      <c r="H21" s="149"/>
      <c r="I21" s="149"/>
    </row>
    <row r="22" spans="2:9" ht="6" customHeight="1">
      <c r="B22" s="39"/>
      <c r="C22" s="40"/>
      <c r="D22" s="41"/>
      <c r="E22" s="30"/>
      <c r="F22" s="30"/>
      <c r="G22" s="42"/>
    </row>
    <row r="23" spans="2:9" ht="18">
      <c r="B23" s="27"/>
      <c r="C23" s="28"/>
      <c r="D23" s="29"/>
      <c r="E23" s="30"/>
      <c r="F23" s="43" t="s">
        <v>12</v>
      </c>
      <c r="G23" s="32"/>
    </row>
  </sheetData>
  <mergeCells count="7">
    <mergeCell ref="B21:I21"/>
    <mergeCell ref="B4:C5"/>
    <mergeCell ref="D4:D6"/>
    <mergeCell ref="E4:E6"/>
    <mergeCell ref="F4:F6"/>
    <mergeCell ref="G4:G6"/>
    <mergeCell ref="C17:E17"/>
  </mergeCells>
  <pageMargins left="0" right="0.37" top="0.74803149606299213" bottom="0.74803149606299213" header="0.31496062992125984" footer="0.31496062992125984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I29"/>
  <sheetViews>
    <sheetView topLeftCell="A7" workbookViewId="0">
      <selection activeCell="A21" sqref="A21:XFD21"/>
    </sheetView>
  </sheetViews>
  <sheetFormatPr defaultRowHeight="14.4"/>
  <cols>
    <col min="1" max="1" width="0.44140625" customWidth="1"/>
    <col min="2" max="2" width="20.6640625" customWidth="1"/>
    <col min="3" max="3" width="19.6640625" customWidth="1"/>
    <col min="4" max="5" width="11.6640625" customWidth="1"/>
    <col min="6" max="6" width="14.77734375" customWidth="1"/>
    <col min="7" max="7" width="19.441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20"/>
      <c r="C7" s="120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20"/>
      <c r="C8" s="120"/>
      <c r="D8" s="44"/>
      <c r="E8" s="16"/>
      <c r="F8" s="16"/>
      <c r="G8" s="45"/>
    </row>
    <row r="9" spans="2:7" ht="23.1" customHeight="1">
      <c r="B9" s="123" t="s">
        <v>86</v>
      </c>
      <c r="C9" s="124" t="s">
        <v>87</v>
      </c>
      <c r="D9" s="22"/>
      <c r="E9" s="20"/>
      <c r="F9" s="20">
        <v>7664</v>
      </c>
      <c r="G9" s="106">
        <f>E9+F9</f>
        <v>7664</v>
      </c>
    </row>
    <row r="10" spans="2:7" ht="23.1" customHeight="1">
      <c r="B10" s="123"/>
      <c r="C10" s="125" t="s">
        <v>88</v>
      </c>
      <c r="D10" s="22"/>
      <c r="E10" s="20"/>
      <c r="F10" s="20">
        <v>3860</v>
      </c>
      <c r="G10" s="106">
        <f t="shared" ref="G10:G21" si="0">E10+F10</f>
        <v>3860</v>
      </c>
    </row>
    <row r="11" spans="2:7" ht="23.1" customHeight="1">
      <c r="B11" s="123"/>
      <c r="C11" s="124" t="s">
        <v>155</v>
      </c>
      <c r="D11" s="22">
        <v>331</v>
      </c>
      <c r="E11" s="20">
        <v>1877</v>
      </c>
      <c r="F11" s="20"/>
      <c r="G11" s="106">
        <f t="shared" si="0"/>
        <v>1877</v>
      </c>
    </row>
    <row r="12" spans="2:7" ht="23.1" customHeight="1">
      <c r="B12" s="123"/>
      <c r="C12" s="124" t="s">
        <v>89</v>
      </c>
      <c r="D12" s="22"/>
      <c r="E12" s="20"/>
      <c r="F12" s="20">
        <v>3260</v>
      </c>
      <c r="G12" s="106">
        <f t="shared" si="0"/>
        <v>3260</v>
      </c>
    </row>
    <row r="13" spans="2:7" ht="23.1" customHeight="1">
      <c r="B13" s="123"/>
      <c r="C13" s="124" t="s">
        <v>156</v>
      </c>
      <c r="D13" s="22">
        <v>298</v>
      </c>
      <c r="E13" s="20">
        <v>1690</v>
      </c>
      <c r="F13" s="20">
        <v>2890</v>
      </c>
      <c r="G13" s="106">
        <f t="shared" si="0"/>
        <v>4580</v>
      </c>
    </row>
    <row r="14" spans="2:7" ht="23.1" customHeight="1">
      <c r="B14" s="123"/>
      <c r="C14" s="124" t="s">
        <v>90</v>
      </c>
      <c r="D14" s="22"/>
      <c r="E14" s="20"/>
      <c r="F14" s="20">
        <v>3230</v>
      </c>
      <c r="G14" s="106">
        <f t="shared" si="0"/>
        <v>3230</v>
      </c>
    </row>
    <row r="15" spans="2:7" ht="23.1" customHeight="1">
      <c r="B15" s="123"/>
      <c r="C15" s="124" t="s">
        <v>91</v>
      </c>
      <c r="D15" s="55">
        <v>3044</v>
      </c>
      <c r="E15" s="48">
        <v>23743</v>
      </c>
      <c r="F15" s="20">
        <v>11810</v>
      </c>
      <c r="G15" s="106">
        <f t="shared" si="0"/>
        <v>35553</v>
      </c>
    </row>
    <row r="16" spans="2:7" ht="23.1" customHeight="1">
      <c r="B16" s="123"/>
      <c r="C16" s="124" t="s">
        <v>157</v>
      </c>
      <c r="D16" s="55">
        <v>375</v>
      </c>
      <c r="E16" s="48">
        <v>2126</v>
      </c>
      <c r="F16" s="20">
        <v>1445</v>
      </c>
      <c r="G16" s="106">
        <f t="shared" si="0"/>
        <v>3571</v>
      </c>
    </row>
    <row r="17" spans="2:9" ht="23.1" customHeight="1">
      <c r="B17" s="123"/>
      <c r="C17" s="124" t="s">
        <v>64</v>
      </c>
      <c r="D17" s="22"/>
      <c r="E17" s="20"/>
      <c r="F17" s="20">
        <v>5060</v>
      </c>
      <c r="G17" s="106">
        <f t="shared" si="0"/>
        <v>5060</v>
      </c>
    </row>
    <row r="18" spans="2:9" ht="23.1" customHeight="1">
      <c r="B18" s="123"/>
      <c r="C18" s="124" t="s">
        <v>92</v>
      </c>
      <c r="D18" s="22"/>
      <c r="E18" s="20"/>
      <c r="F18" s="20">
        <v>11860</v>
      </c>
      <c r="G18" s="106">
        <f t="shared" si="0"/>
        <v>11860</v>
      </c>
    </row>
    <row r="19" spans="2:9" ht="23.1" customHeight="1">
      <c r="B19" s="123"/>
      <c r="C19" s="124" t="s">
        <v>93</v>
      </c>
      <c r="D19" s="22"/>
      <c r="E19" s="20"/>
      <c r="F19" s="20">
        <v>11160</v>
      </c>
      <c r="G19" s="106">
        <f t="shared" si="0"/>
        <v>11160</v>
      </c>
    </row>
    <row r="20" spans="2:9" ht="23.1" customHeight="1">
      <c r="B20" s="123"/>
      <c r="C20" s="124" t="s">
        <v>94</v>
      </c>
      <c r="D20" s="22"/>
      <c r="E20" s="20"/>
      <c r="F20" s="20">
        <v>6840</v>
      </c>
      <c r="G20" s="106">
        <f t="shared" si="0"/>
        <v>6840</v>
      </c>
    </row>
    <row r="21" spans="2:9" ht="23.1" customHeight="1">
      <c r="B21" s="123"/>
      <c r="C21" s="124" t="s">
        <v>95</v>
      </c>
      <c r="D21" s="22"/>
      <c r="E21" s="20"/>
      <c r="F21" s="20">
        <v>13955</v>
      </c>
      <c r="G21" s="106">
        <f t="shared" si="0"/>
        <v>13955</v>
      </c>
    </row>
    <row r="22" spans="2:9" ht="23.1" customHeight="1" thickBot="1">
      <c r="B22" s="121" t="s">
        <v>8</v>
      </c>
      <c r="C22" s="122"/>
      <c r="D22" s="61">
        <f>SUM(D9:D21)</f>
        <v>4048</v>
      </c>
      <c r="E22" s="62">
        <f>SUM(E9:E21)</f>
        <v>29436</v>
      </c>
      <c r="F22" s="62">
        <f>SUM(F9:F21)</f>
        <v>83034</v>
      </c>
      <c r="G22" s="65">
        <f>SUM(G9:G21)</f>
        <v>112470</v>
      </c>
    </row>
    <row r="23" spans="2:9" ht="36" customHeight="1">
      <c r="B23" s="24" t="s">
        <v>9</v>
      </c>
      <c r="C23" s="161">
        <f>G22</f>
        <v>112470</v>
      </c>
      <c r="D23" s="162"/>
      <c r="E23" s="162"/>
      <c r="F23" s="25" t="s">
        <v>7</v>
      </c>
      <c r="G23" s="26"/>
    </row>
    <row r="24" spans="2:9" ht="6" customHeight="1">
      <c r="B24" s="71"/>
      <c r="C24" s="72"/>
      <c r="D24" s="73"/>
      <c r="E24" s="74"/>
      <c r="F24" s="74"/>
      <c r="G24" s="75"/>
    </row>
    <row r="25" spans="2:9" ht="17.399999999999999">
      <c r="B25" s="33" t="s">
        <v>10</v>
      </c>
      <c r="C25" s="34"/>
      <c r="D25" s="35"/>
      <c r="E25" s="36"/>
      <c r="F25" s="37"/>
      <c r="G25" s="38"/>
    </row>
    <row r="26" spans="2:9" ht="17.399999999999999">
      <c r="B26" s="33" t="s">
        <v>11</v>
      </c>
      <c r="C26" s="34"/>
      <c r="D26" s="35"/>
      <c r="E26" s="36"/>
      <c r="F26" s="37"/>
      <c r="G26" s="38"/>
    </row>
    <row r="27" spans="2:9" ht="15.6">
      <c r="B27" s="149" t="s">
        <v>22</v>
      </c>
      <c r="C27" s="149"/>
      <c r="D27" s="149"/>
      <c r="E27" s="149"/>
      <c r="F27" s="149"/>
      <c r="G27" s="149"/>
      <c r="H27" s="149"/>
      <c r="I27" s="149"/>
    </row>
    <row r="28" spans="2:9" ht="6" customHeight="1"/>
    <row r="29" spans="2:9" ht="18">
      <c r="B29" s="27"/>
      <c r="C29" s="28"/>
      <c r="D29" s="29"/>
      <c r="E29" s="30"/>
      <c r="F29" s="43" t="s">
        <v>12</v>
      </c>
      <c r="G29" s="32"/>
    </row>
  </sheetData>
  <mergeCells count="7">
    <mergeCell ref="B27:I27"/>
    <mergeCell ref="B4:C5"/>
    <mergeCell ref="D4:D6"/>
    <mergeCell ref="E4:E6"/>
    <mergeCell ref="F4:F6"/>
    <mergeCell ref="G4:G6"/>
    <mergeCell ref="C23:E23"/>
  </mergeCells>
  <pageMargins left="0.24" right="0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I23"/>
  <sheetViews>
    <sheetView workbookViewId="0">
      <selection activeCell="F1" sqref="F1:F1048576"/>
    </sheetView>
  </sheetViews>
  <sheetFormatPr defaultRowHeight="14.4"/>
  <cols>
    <col min="1" max="1" width="0.44140625" customWidth="1"/>
    <col min="2" max="2" width="22.6640625" customWidth="1"/>
    <col min="3" max="3" width="18.6640625" customWidth="1"/>
    <col min="4" max="5" width="11.6640625" customWidth="1"/>
    <col min="6" max="6" width="14.77734375" customWidth="1"/>
    <col min="7" max="7" width="19.55468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64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7" ht="23.1" customHeight="1">
      <c r="B7" s="120"/>
      <c r="C7" s="120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11" t="s">
        <v>96</v>
      </c>
      <c r="C9" s="52" t="s">
        <v>97</v>
      </c>
      <c r="D9" s="114">
        <v>784</v>
      </c>
      <c r="E9" s="115">
        <v>4445</v>
      </c>
      <c r="F9" s="58">
        <v>5060</v>
      </c>
      <c r="G9" s="116">
        <f>E9+F9</f>
        <v>9505</v>
      </c>
    </row>
    <row r="10" spans="2:7" ht="23.1" customHeight="1">
      <c r="B10" s="18"/>
      <c r="C10" s="52" t="s">
        <v>98</v>
      </c>
      <c r="D10" s="117"/>
      <c r="E10" s="58"/>
      <c r="F10" s="58">
        <v>5060</v>
      </c>
      <c r="G10" s="116">
        <f t="shared" ref="G10:G16" si="0">E10+F10</f>
        <v>5060</v>
      </c>
    </row>
    <row r="11" spans="2:7" ht="23.1" customHeight="1">
      <c r="B11" s="18"/>
      <c r="C11" s="52" t="s">
        <v>99</v>
      </c>
      <c r="D11" s="117"/>
      <c r="E11" s="58"/>
      <c r="F11" s="58">
        <v>5060</v>
      </c>
      <c r="G11" s="116">
        <f t="shared" si="0"/>
        <v>5060</v>
      </c>
    </row>
    <row r="12" spans="2:7" ht="23.1" customHeight="1">
      <c r="B12" s="18"/>
      <c r="C12" s="52" t="s">
        <v>100</v>
      </c>
      <c r="D12" s="114">
        <v>1773</v>
      </c>
      <c r="E12" s="115">
        <v>9042</v>
      </c>
      <c r="F12" s="58">
        <v>11340</v>
      </c>
      <c r="G12" s="116">
        <f t="shared" si="0"/>
        <v>20382</v>
      </c>
    </row>
    <row r="13" spans="2:7" ht="23.1" customHeight="1">
      <c r="B13" s="18"/>
      <c r="C13" s="52" t="s">
        <v>101</v>
      </c>
      <c r="D13" s="117"/>
      <c r="E13" s="58"/>
      <c r="F13" s="58">
        <v>14665</v>
      </c>
      <c r="G13" s="116">
        <f t="shared" si="0"/>
        <v>14665</v>
      </c>
    </row>
    <row r="14" spans="2:7" ht="23.1" customHeight="1">
      <c r="B14" s="18"/>
      <c r="C14" s="52" t="s">
        <v>102</v>
      </c>
      <c r="D14" s="117"/>
      <c r="E14" s="58"/>
      <c r="F14" s="58">
        <v>16605</v>
      </c>
      <c r="G14" s="116">
        <f t="shared" si="0"/>
        <v>16605</v>
      </c>
    </row>
    <row r="15" spans="2:7" ht="23.1" customHeight="1">
      <c r="B15" s="18"/>
      <c r="C15" s="52" t="s">
        <v>103</v>
      </c>
      <c r="D15" s="117"/>
      <c r="E15" s="58"/>
      <c r="F15" s="58">
        <v>6840</v>
      </c>
      <c r="G15" s="116">
        <f t="shared" si="0"/>
        <v>6840</v>
      </c>
    </row>
    <row r="16" spans="2:7" ht="23.1" customHeight="1" thickBot="1">
      <c r="B16" s="23" t="s">
        <v>8</v>
      </c>
      <c r="C16" s="60"/>
      <c r="D16" s="118">
        <f>SUM(D9:D15)</f>
        <v>2557</v>
      </c>
      <c r="E16" s="119">
        <f t="shared" ref="E16:F16" si="1">SUM(E9:E15)</f>
        <v>13487</v>
      </c>
      <c r="F16" s="119">
        <f t="shared" si="1"/>
        <v>64630</v>
      </c>
      <c r="G16" s="130">
        <f t="shared" si="0"/>
        <v>78117</v>
      </c>
    </row>
    <row r="17" spans="2:9" ht="36" customHeight="1">
      <c r="B17" s="24" t="s">
        <v>9</v>
      </c>
      <c r="C17" s="161">
        <f>G16</f>
        <v>78117</v>
      </c>
      <c r="D17" s="162"/>
      <c r="E17" s="162"/>
      <c r="F17" s="25" t="s">
        <v>7</v>
      </c>
      <c r="G17" s="26"/>
    </row>
    <row r="18" spans="2:9" ht="6" customHeight="1">
      <c r="B18" s="71"/>
      <c r="C18" s="72"/>
      <c r="D18" s="73"/>
      <c r="E18" s="74"/>
      <c r="F18" s="74"/>
      <c r="G18" s="75"/>
    </row>
    <row r="19" spans="2:9" ht="17.399999999999999">
      <c r="B19" s="33" t="s">
        <v>10</v>
      </c>
      <c r="C19" s="34"/>
      <c r="D19" s="35"/>
      <c r="E19" s="36"/>
      <c r="F19" s="37"/>
      <c r="G19" s="38"/>
    </row>
    <row r="20" spans="2:9" ht="17.399999999999999">
      <c r="B20" s="33" t="s">
        <v>11</v>
      </c>
      <c r="C20" s="34"/>
      <c r="D20" s="35"/>
      <c r="E20" s="36"/>
      <c r="F20" s="37"/>
      <c r="G20" s="38"/>
    </row>
    <row r="21" spans="2:9" ht="15.6">
      <c r="B21" s="149" t="s">
        <v>22</v>
      </c>
      <c r="C21" s="149"/>
      <c r="D21" s="149"/>
      <c r="E21" s="149"/>
      <c r="F21" s="149"/>
      <c r="G21" s="149"/>
      <c r="H21" s="149"/>
      <c r="I21" s="149"/>
    </row>
    <row r="22" spans="2:9" ht="6" customHeight="1"/>
    <row r="23" spans="2:9" ht="18">
      <c r="B23" s="27"/>
      <c r="C23" s="28"/>
      <c r="D23" s="29"/>
      <c r="E23" s="30"/>
      <c r="F23" s="43" t="s">
        <v>12</v>
      </c>
      <c r="G23" s="32"/>
    </row>
  </sheetData>
  <mergeCells count="7">
    <mergeCell ref="B21:I21"/>
    <mergeCell ref="B4:C5"/>
    <mergeCell ref="D4:D6"/>
    <mergeCell ref="E4:E6"/>
    <mergeCell ref="F4:F6"/>
    <mergeCell ref="G4:G6"/>
    <mergeCell ref="C17:E17"/>
  </mergeCells>
  <pageMargins left="0" right="0.23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I20"/>
  <sheetViews>
    <sheetView workbookViewId="0">
      <selection activeCell="B3" sqref="B3"/>
    </sheetView>
  </sheetViews>
  <sheetFormatPr defaultRowHeight="14.4"/>
  <cols>
    <col min="1" max="1" width="0.44140625" customWidth="1"/>
    <col min="2" max="3" width="20.6640625" customWidth="1"/>
    <col min="4" max="5" width="11.6640625" customWidth="1"/>
    <col min="6" max="6" width="14.6640625" customWidth="1"/>
    <col min="7" max="7" width="18.66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64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104</v>
      </c>
      <c r="C9" s="52" t="s">
        <v>105</v>
      </c>
      <c r="D9" s="22"/>
      <c r="E9" s="20"/>
      <c r="F9" s="20">
        <v>5215</v>
      </c>
      <c r="G9" s="106">
        <f>E9+F9</f>
        <v>5215</v>
      </c>
    </row>
    <row r="10" spans="2:7" ht="23.1" customHeight="1">
      <c r="B10" s="18"/>
      <c r="C10" s="52" t="s">
        <v>106</v>
      </c>
      <c r="D10" s="22"/>
      <c r="E10" s="20"/>
      <c r="F10" s="20">
        <v>6840</v>
      </c>
      <c r="G10" s="106">
        <f t="shared" ref="G10:G12" si="0">E10+F10</f>
        <v>6840</v>
      </c>
    </row>
    <row r="11" spans="2:7" ht="23.1" customHeight="1">
      <c r="B11" s="18"/>
      <c r="C11" s="52" t="s">
        <v>107</v>
      </c>
      <c r="D11" s="22"/>
      <c r="E11" s="20"/>
      <c r="F11" s="20">
        <v>12540</v>
      </c>
      <c r="G11" s="106">
        <f t="shared" si="0"/>
        <v>12540</v>
      </c>
    </row>
    <row r="12" spans="2:7" ht="23.1" customHeight="1">
      <c r="B12" s="18"/>
      <c r="C12" s="52" t="s">
        <v>108</v>
      </c>
      <c r="D12" s="22"/>
      <c r="E12" s="20"/>
      <c r="F12" s="20">
        <v>3280</v>
      </c>
      <c r="G12" s="106">
        <f t="shared" si="0"/>
        <v>3280</v>
      </c>
    </row>
    <row r="13" spans="2:7" ht="23.1" customHeight="1" thickBot="1">
      <c r="B13" s="97" t="s">
        <v>8</v>
      </c>
      <c r="C13" s="126"/>
      <c r="D13" s="127"/>
      <c r="E13" s="128"/>
      <c r="F13" s="129">
        <f>SUM(F9:F12)</f>
        <v>27875</v>
      </c>
      <c r="G13" s="96">
        <f>SUM(G9:G12)</f>
        <v>27875</v>
      </c>
    </row>
    <row r="14" spans="2:7" ht="36" customHeight="1">
      <c r="B14" s="24" t="s">
        <v>9</v>
      </c>
      <c r="C14" s="161">
        <f>G13</f>
        <v>27875</v>
      </c>
      <c r="D14" s="162"/>
      <c r="E14" s="162"/>
      <c r="F14" s="25" t="s">
        <v>7</v>
      </c>
      <c r="G14" s="26"/>
    </row>
    <row r="15" spans="2:7" ht="6" customHeight="1">
      <c r="B15" s="71"/>
      <c r="C15" s="72"/>
      <c r="D15" s="73"/>
      <c r="E15" s="74"/>
      <c r="F15" s="74"/>
      <c r="G15" s="75"/>
    </row>
    <row r="16" spans="2:7" ht="17.399999999999999">
      <c r="B16" s="33" t="s">
        <v>10</v>
      </c>
      <c r="C16" s="34"/>
      <c r="D16" s="35"/>
      <c r="E16" s="36"/>
      <c r="F16" s="37"/>
      <c r="G16" s="38"/>
    </row>
    <row r="17" spans="2:9" ht="17.399999999999999">
      <c r="B17" s="33" t="s">
        <v>11</v>
      </c>
      <c r="C17" s="34"/>
      <c r="D17" s="35"/>
      <c r="E17" s="36"/>
      <c r="F17" s="37"/>
      <c r="G17" s="38"/>
    </row>
    <row r="18" spans="2:9" ht="15.6">
      <c r="B18" s="149" t="s">
        <v>22</v>
      </c>
      <c r="C18" s="149"/>
      <c r="D18" s="149"/>
      <c r="E18" s="149"/>
      <c r="F18" s="149"/>
      <c r="G18" s="149"/>
      <c r="H18" s="149"/>
      <c r="I18" s="149"/>
    </row>
    <row r="19" spans="2:9" ht="6" customHeight="1"/>
    <row r="20" spans="2:9" ht="18">
      <c r="B20" s="27"/>
      <c r="C20" s="28"/>
      <c r="D20" s="29"/>
      <c r="E20" s="30"/>
      <c r="F20" s="43" t="s">
        <v>12</v>
      </c>
      <c r="G20" s="32"/>
    </row>
  </sheetData>
  <mergeCells count="7">
    <mergeCell ref="B18:I18"/>
    <mergeCell ref="B4:C5"/>
    <mergeCell ref="D4:D6"/>
    <mergeCell ref="E4:E6"/>
    <mergeCell ref="F4:F6"/>
    <mergeCell ref="G4:G6"/>
    <mergeCell ref="C14:E14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35"/>
  <sheetViews>
    <sheetView topLeftCell="A13" workbookViewId="0">
      <selection activeCell="G9" sqref="G9:G27"/>
    </sheetView>
  </sheetViews>
  <sheetFormatPr defaultRowHeight="14.4"/>
  <cols>
    <col min="1" max="1" width="0.44140625" customWidth="1"/>
    <col min="2" max="2" width="20.6640625" customWidth="1"/>
    <col min="3" max="3" width="20.33203125" customWidth="1"/>
    <col min="4" max="5" width="11.6640625" customWidth="1"/>
    <col min="6" max="6" width="14.77734375" customWidth="1"/>
    <col min="7" max="7" width="20.1093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64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83" t="s">
        <v>109</v>
      </c>
      <c r="C9" s="46" t="s">
        <v>142</v>
      </c>
      <c r="D9" s="131"/>
      <c r="E9" s="68"/>
      <c r="F9" s="68">
        <v>3280</v>
      </c>
      <c r="G9" s="69">
        <f>E9+F9</f>
        <v>3280</v>
      </c>
    </row>
    <row r="10" spans="2:7" ht="23.1" customHeight="1">
      <c r="B10" s="83"/>
      <c r="C10" s="46" t="s">
        <v>110</v>
      </c>
      <c r="D10" s="131"/>
      <c r="E10" s="68"/>
      <c r="F10" s="68">
        <v>4416</v>
      </c>
      <c r="G10" s="69">
        <f>E10+F10</f>
        <v>4416</v>
      </c>
    </row>
    <row r="11" spans="2:7" ht="23.1" customHeight="1">
      <c r="B11" s="83"/>
      <c r="C11" s="67" t="s">
        <v>111</v>
      </c>
      <c r="D11" s="55">
        <v>1172</v>
      </c>
      <c r="E11" s="48">
        <v>6645</v>
      </c>
      <c r="F11" s="68"/>
      <c r="G11" s="69">
        <f t="shared" ref="G11:G28" si="0">E11+F11</f>
        <v>6645</v>
      </c>
    </row>
    <row r="12" spans="2:7" ht="23.1" customHeight="1">
      <c r="B12" s="83"/>
      <c r="C12" s="67" t="s">
        <v>112</v>
      </c>
      <c r="D12" s="132">
        <v>855</v>
      </c>
      <c r="E12" s="68">
        <v>4848</v>
      </c>
      <c r="F12" s="68">
        <v>5060</v>
      </c>
      <c r="G12" s="69">
        <f t="shared" si="0"/>
        <v>9908</v>
      </c>
    </row>
    <row r="13" spans="2:7" ht="23.1" customHeight="1">
      <c r="B13" s="83"/>
      <c r="C13" s="67" t="s">
        <v>143</v>
      </c>
      <c r="D13" s="132">
        <v>411</v>
      </c>
      <c r="E13" s="68">
        <v>2330</v>
      </c>
      <c r="F13" s="68">
        <v>1890</v>
      </c>
      <c r="G13" s="69">
        <f t="shared" si="0"/>
        <v>4220</v>
      </c>
    </row>
    <row r="14" spans="2:7" ht="23.1" customHeight="1">
      <c r="B14" s="83"/>
      <c r="C14" s="67" t="s">
        <v>113</v>
      </c>
      <c r="D14" s="133"/>
      <c r="E14" s="68"/>
      <c r="F14" s="68">
        <v>6800</v>
      </c>
      <c r="G14" s="69">
        <f t="shared" si="0"/>
        <v>6800</v>
      </c>
    </row>
    <row r="15" spans="2:7" ht="23.1" customHeight="1">
      <c r="B15" s="83"/>
      <c r="C15" s="67" t="s">
        <v>114</v>
      </c>
      <c r="D15" s="133"/>
      <c r="E15" s="68"/>
      <c r="F15" s="68">
        <v>6840</v>
      </c>
      <c r="G15" s="69">
        <f t="shared" si="0"/>
        <v>6840</v>
      </c>
    </row>
    <row r="16" spans="2:7" ht="23.1" customHeight="1">
      <c r="B16" s="83"/>
      <c r="C16" s="67" t="s">
        <v>144</v>
      </c>
      <c r="D16" s="133"/>
      <c r="E16" s="68"/>
      <c r="F16" s="68">
        <v>2990</v>
      </c>
      <c r="G16" s="69">
        <f t="shared" si="0"/>
        <v>2990</v>
      </c>
    </row>
    <row r="17" spans="2:7" ht="23.1" customHeight="1">
      <c r="B17" s="83"/>
      <c r="C17" s="67" t="s">
        <v>115</v>
      </c>
      <c r="D17" s="134"/>
      <c r="E17" s="68"/>
      <c r="F17" s="68">
        <v>6840</v>
      </c>
      <c r="G17" s="69">
        <f t="shared" si="0"/>
        <v>6840</v>
      </c>
    </row>
    <row r="18" spans="2:7" ht="23.1" customHeight="1">
      <c r="B18" s="83"/>
      <c r="C18" s="67" t="s">
        <v>116</v>
      </c>
      <c r="D18" s="133"/>
      <c r="E18" s="68"/>
      <c r="F18" s="68">
        <v>5660</v>
      </c>
      <c r="G18" s="69">
        <f t="shared" si="0"/>
        <v>5660</v>
      </c>
    </row>
    <row r="19" spans="2:7" ht="23.1" customHeight="1">
      <c r="B19" s="83"/>
      <c r="C19" s="67" t="s">
        <v>117</v>
      </c>
      <c r="D19" s="131"/>
      <c r="E19" s="68"/>
      <c r="F19" s="68">
        <v>6840</v>
      </c>
      <c r="G19" s="69">
        <f t="shared" si="0"/>
        <v>6840</v>
      </c>
    </row>
    <row r="20" spans="2:7" ht="23.1" customHeight="1">
      <c r="B20" s="83"/>
      <c r="C20" s="67" t="s">
        <v>118</v>
      </c>
      <c r="D20" s="55">
        <v>1694</v>
      </c>
      <c r="E20" s="48">
        <v>9605</v>
      </c>
      <c r="F20" s="68">
        <v>6070</v>
      </c>
      <c r="G20" s="69">
        <f t="shared" si="0"/>
        <v>15675</v>
      </c>
    </row>
    <row r="21" spans="2:7" ht="23.1" customHeight="1">
      <c r="B21" s="83"/>
      <c r="C21" s="67" t="s">
        <v>119</v>
      </c>
      <c r="D21" s="133"/>
      <c r="E21" s="68"/>
      <c r="F21" s="68">
        <v>13540</v>
      </c>
      <c r="G21" s="69">
        <f t="shared" si="0"/>
        <v>13540</v>
      </c>
    </row>
    <row r="22" spans="2:7" s="138" customFormat="1" ht="45.9" customHeight="1">
      <c r="B22" s="83"/>
      <c r="C22" s="67" t="s">
        <v>120</v>
      </c>
      <c r="D22" s="114">
        <v>2583</v>
      </c>
      <c r="E22" s="115">
        <v>14646</v>
      </c>
      <c r="F22" s="135">
        <v>5060</v>
      </c>
      <c r="G22" s="136">
        <f t="shared" si="0"/>
        <v>19706</v>
      </c>
    </row>
    <row r="23" spans="2:7" ht="23.1" customHeight="1">
      <c r="B23" s="83"/>
      <c r="C23" s="137" t="s">
        <v>121</v>
      </c>
      <c r="D23" s="133"/>
      <c r="E23" s="68"/>
      <c r="F23" s="68">
        <v>14567</v>
      </c>
      <c r="G23" s="69">
        <f t="shared" si="0"/>
        <v>14567</v>
      </c>
    </row>
    <row r="24" spans="2:7" ht="23.1" customHeight="1">
      <c r="B24" s="83"/>
      <c r="C24" s="67" t="s">
        <v>122</v>
      </c>
      <c r="D24" s="133"/>
      <c r="E24" s="68"/>
      <c r="F24" s="68">
        <v>12400</v>
      </c>
      <c r="G24" s="69">
        <f t="shared" si="0"/>
        <v>12400</v>
      </c>
    </row>
    <row r="25" spans="2:7" ht="23.1" customHeight="1">
      <c r="B25" s="83"/>
      <c r="C25" s="67" t="s">
        <v>123</v>
      </c>
      <c r="D25" s="133"/>
      <c r="E25" s="68"/>
      <c r="F25" s="68">
        <v>12540</v>
      </c>
      <c r="G25" s="69">
        <f t="shared" si="0"/>
        <v>12540</v>
      </c>
    </row>
    <row r="26" spans="2:7" ht="23.1" customHeight="1">
      <c r="B26" s="83"/>
      <c r="C26" s="67" t="s">
        <v>124</v>
      </c>
      <c r="D26" s="133"/>
      <c r="E26" s="68"/>
      <c r="F26" s="68">
        <v>6940</v>
      </c>
      <c r="G26" s="69">
        <f t="shared" si="0"/>
        <v>6940</v>
      </c>
    </row>
    <row r="27" spans="2:7" ht="23.1" customHeight="1">
      <c r="B27" s="83"/>
      <c r="C27" s="19" t="s">
        <v>125</v>
      </c>
      <c r="D27" s="133"/>
      <c r="E27" s="20"/>
      <c r="F27" s="20">
        <v>12540</v>
      </c>
      <c r="G27" s="69">
        <f t="shared" si="0"/>
        <v>12540</v>
      </c>
    </row>
    <row r="28" spans="2:7" ht="23.1" customHeight="1" thickBot="1">
      <c r="B28" s="23" t="s">
        <v>8</v>
      </c>
      <c r="C28" s="60"/>
      <c r="D28" s="118">
        <f>SUM(D10:D27)</f>
        <v>6715</v>
      </c>
      <c r="E28" s="119">
        <f>SUM(E10:E27)</f>
        <v>38074</v>
      </c>
      <c r="F28" s="119">
        <f>SUM(F9:F27)</f>
        <v>134273</v>
      </c>
      <c r="G28" s="139">
        <f t="shared" si="0"/>
        <v>172347</v>
      </c>
    </row>
    <row r="29" spans="2:7" ht="36" customHeight="1">
      <c r="B29" s="24" t="s">
        <v>9</v>
      </c>
      <c r="C29" s="161">
        <f>G28</f>
        <v>172347</v>
      </c>
      <c r="D29" s="162"/>
      <c r="E29" s="162"/>
      <c r="F29" s="25" t="s">
        <v>7</v>
      </c>
      <c r="G29" s="26"/>
    </row>
    <row r="30" spans="2:7" ht="6" customHeight="1">
      <c r="B30" s="71"/>
      <c r="C30" s="72"/>
      <c r="D30" s="73"/>
      <c r="E30" s="74"/>
      <c r="F30" s="74"/>
      <c r="G30" s="75"/>
    </row>
    <row r="31" spans="2:7" ht="17.399999999999999">
      <c r="B31" s="33" t="s">
        <v>10</v>
      </c>
      <c r="C31" s="34"/>
      <c r="D31" s="35"/>
      <c r="E31" s="36"/>
      <c r="F31" s="37"/>
      <c r="G31" s="38"/>
    </row>
    <row r="32" spans="2:7" ht="17.399999999999999">
      <c r="B32" s="33" t="s">
        <v>11</v>
      </c>
      <c r="C32" s="34"/>
      <c r="D32" s="35"/>
      <c r="E32" s="36"/>
      <c r="F32" s="37"/>
      <c r="G32" s="38"/>
    </row>
    <row r="33" spans="2:9" ht="15.6">
      <c r="B33" s="149" t="s">
        <v>22</v>
      </c>
      <c r="C33" s="149"/>
      <c r="D33" s="149"/>
      <c r="E33" s="149"/>
      <c r="F33" s="149"/>
      <c r="G33" s="149"/>
      <c r="H33" s="149"/>
      <c r="I33" s="149"/>
    </row>
    <row r="34" spans="2:9" ht="6" customHeight="1"/>
    <row r="35" spans="2:9" ht="18">
      <c r="B35" s="27"/>
      <c r="C35" s="28"/>
      <c r="D35" s="29"/>
      <c r="E35" s="30"/>
      <c r="F35" s="43" t="s">
        <v>12</v>
      </c>
      <c r="G35" s="32"/>
    </row>
  </sheetData>
  <mergeCells count="7">
    <mergeCell ref="B33:I33"/>
    <mergeCell ref="B4:C5"/>
    <mergeCell ref="D4:D6"/>
    <mergeCell ref="E4:E6"/>
    <mergeCell ref="F4:F6"/>
    <mergeCell ref="G4:G6"/>
    <mergeCell ref="C29:E29"/>
  </mergeCells>
  <pageMargins left="0" right="0.23622047244094491" top="0.35433070866141736" bottom="0.15748031496062992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1:I19"/>
  <sheetViews>
    <sheetView workbookViewId="0">
      <selection activeCell="G9" sqref="G9:G10"/>
    </sheetView>
  </sheetViews>
  <sheetFormatPr defaultRowHeight="14.4"/>
  <cols>
    <col min="1" max="1" width="0.4414062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332031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64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126</v>
      </c>
      <c r="C9" s="52" t="s">
        <v>127</v>
      </c>
      <c r="D9" s="78"/>
      <c r="E9" s="58"/>
      <c r="F9" s="140">
        <v>8320</v>
      </c>
      <c r="G9" s="90">
        <f>E9+F9</f>
        <v>8320</v>
      </c>
    </row>
    <row r="10" spans="2:7" ht="23.1" customHeight="1">
      <c r="B10" s="18"/>
      <c r="C10" s="52" t="s">
        <v>158</v>
      </c>
      <c r="D10" s="78"/>
      <c r="E10" s="58"/>
      <c r="F10" s="140">
        <v>3120</v>
      </c>
      <c r="G10" s="90">
        <f>E10+F10</f>
        <v>3120</v>
      </c>
    </row>
    <row r="11" spans="2:7" ht="23.1" customHeight="1">
      <c r="B11" s="18"/>
      <c r="C11" s="52" t="s">
        <v>128</v>
      </c>
      <c r="D11" s="78"/>
      <c r="E11" s="58"/>
      <c r="F11" s="140">
        <v>4080</v>
      </c>
      <c r="G11" s="90">
        <f t="shared" ref="G11:G12" si="0">E11+F11</f>
        <v>4080</v>
      </c>
    </row>
    <row r="12" spans="2:7" ht="23.1" customHeight="1" thickBot="1">
      <c r="B12" s="23" t="s">
        <v>8</v>
      </c>
      <c r="C12" s="60"/>
      <c r="D12" s="141"/>
      <c r="E12" s="142"/>
      <c r="F12" s="143">
        <f>SUM(F9:F11)</f>
        <v>15520</v>
      </c>
      <c r="G12" s="144">
        <f t="shared" si="0"/>
        <v>15520</v>
      </c>
    </row>
    <row r="13" spans="2:7" ht="36" customHeight="1">
      <c r="B13" s="24" t="s">
        <v>9</v>
      </c>
      <c r="C13" s="161">
        <f>G12</f>
        <v>15520</v>
      </c>
      <c r="D13" s="162"/>
      <c r="E13" s="162"/>
      <c r="F13" s="25" t="s">
        <v>7</v>
      </c>
      <c r="G13" s="26"/>
    </row>
    <row r="14" spans="2:7" ht="6" customHeight="1">
      <c r="B14" s="71"/>
      <c r="C14" s="72"/>
      <c r="D14" s="73"/>
      <c r="E14" s="74"/>
      <c r="F14" s="74"/>
      <c r="G14" s="75"/>
    </row>
    <row r="15" spans="2:7" ht="17.399999999999999">
      <c r="B15" s="33" t="s">
        <v>10</v>
      </c>
      <c r="C15" s="34"/>
      <c r="D15" s="35"/>
      <c r="E15" s="36"/>
      <c r="F15" s="37"/>
      <c r="G15" s="38"/>
    </row>
    <row r="16" spans="2:7" ht="17.399999999999999">
      <c r="B16" s="33" t="s">
        <v>11</v>
      </c>
      <c r="C16" s="34"/>
      <c r="D16" s="35"/>
      <c r="E16" s="36"/>
      <c r="F16" s="37"/>
      <c r="G16" s="38"/>
    </row>
    <row r="17" spans="2:9" ht="15.6">
      <c r="B17" s="149" t="s">
        <v>22</v>
      </c>
      <c r="C17" s="149"/>
      <c r="D17" s="149"/>
      <c r="E17" s="149"/>
      <c r="F17" s="149"/>
      <c r="G17" s="149"/>
      <c r="H17" s="149"/>
      <c r="I17" s="149"/>
    </row>
    <row r="18" spans="2:9" ht="6" customHeight="1"/>
    <row r="19" spans="2:9" ht="18">
      <c r="B19" s="27"/>
      <c r="C19" s="28"/>
      <c r="D19" s="29"/>
      <c r="E19" s="30"/>
      <c r="F19" s="43" t="s">
        <v>12</v>
      </c>
      <c r="G19" s="32"/>
    </row>
  </sheetData>
  <mergeCells count="7">
    <mergeCell ref="B17:I17"/>
    <mergeCell ref="B4:C5"/>
    <mergeCell ref="D4:D6"/>
    <mergeCell ref="E4:E6"/>
    <mergeCell ref="F4:F6"/>
    <mergeCell ref="G4:G6"/>
    <mergeCell ref="C13:E1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B1:I24"/>
  <sheetViews>
    <sheetView tabSelected="1" topLeftCell="A13" workbookViewId="0">
      <selection activeCell="B27" sqref="B27"/>
    </sheetView>
  </sheetViews>
  <sheetFormatPr defaultRowHeight="14.4"/>
  <cols>
    <col min="1" max="1" width="0.4414062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5546875" customWidth="1"/>
  </cols>
  <sheetData>
    <row r="1" spans="2:8" ht="18">
      <c r="B1" s="1"/>
      <c r="C1" s="2" t="s">
        <v>0</v>
      </c>
      <c r="D1" s="3"/>
      <c r="E1" s="4"/>
      <c r="F1" s="5"/>
      <c r="G1" s="6"/>
    </row>
    <row r="2" spans="2:8" ht="25.8">
      <c r="C2" s="7" t="s">
        <v>1</v>
      </c>
      <c r="D2" s="3"/>
      <c r="E2" s="4"/>
      <c r="F2" s="5"/>
      <c r="G2" s="8"/>
    </row>
    <row r="3" spans="2:8" ht="25.8">
      <c r="B3" s="9" t="s">
        <v>138</v>
      </c>
      <c r="C3" s="10"/>
      <c r="D3" s="11"/>
      <c r="E3" s="12"/>
      <c r="F3" s="5"/>
      <c r="G3" s="6"/>
    </row>
    <row r="4" spans="2:8" ht="14.4" customHeight="1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8" ht="14.4" customHeight="1">
      <c r="B5" s="152"/>
      <c r="C5" s="153"/>
      <c r="D5" s="154"/>
      <c r="E5" s="156"/>
      <c r="F5" s="164"/>
      <c r="G5" s="160"/>
    </row>
    <row r="6" spans="2:8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8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8" ht="6" customHeight="1">
      <c r="B8" s="14"/>
      <c r="C8" s="14"/>
      <c r="D8" s="44"/>
      <c r="E8" s="16"/>
      <c r="F8" s="16"/>
      <c r="G8" s="45"/>
    </row>
    <row r="9" spans="2:8" ht="23.1" customHeight="1">
      <c r="B9" s="18" t="s">
        <v>129</v>
      </c>
      <c r="C9" s="52" t="s">
        <v>130</v>
      </c>
      <c r="D9" s="55">
        <v>270</v>
      </c>
      <c r="E9" s="48">
        <v>1531</v>
      </c>
      <c r="F9" s="59">
        <v>10860</v>
      </c>
      <c r="G9" s="116">
        <f>E9+F9</f>
        <v>12391</v>
      </c>
    </row>
    <row r="10" spans="2:8" ht="23.1" customHeight="1">
      <c r="B10" s="18"/>
      <c r="C10" s="52" t="s">
        <v>131</v>
      </c>
      <c r="D10" s="145"/>
      <c r="E10" s="146"/>
      <c r="F10" s="59">
        <v>7646</v>
      </c>
      <c r="G10" s="116">
        <f t="shared" ref="G10:G16" si="0">E10+F10</f>
        <v>7646</v>
      </c>
    </row>
    <row r="11" spans="2:8" ht="23.1" customHeight="1">
      <c r="B11" s="18"/>
      <c r="C11" s="52" t="s">
        <v>132</v>
      </c>
      <c r="D11" s="145"/>
      <c r="E11" s="146"/>
      <c r="F11" s="59">
        <v>4080</v>
      </c>
      <c r="G11" s="116">
        <f t="shared" si="0"/>
        <v>4080</v>
      </c>
      <c r="H11" t="s">
        <v>137</v>
      </c>
    </row>
    <row r="12" spans="2:8" ht="23.1" customHeight="1">
      <c r="B12" s="18"/>
      <c r="C12" s="52" t="s">
        <v>147</v>
      </c>
      <c r="D12" s="148"/>
      <c r="E12" s="146"/>
      <c r="F12" s="59">
        <v>3858</v>
      </c>
      <c r="G12" s="116">
        <f t="shared" si="0"/>
        <v>3858</v>
      </c>
    </row>
    <row r="13" spans="2:8" ht="23.1" customHeight="1">
      <c r="B13" s="18"/>
      <c r="C13" s="52" t="s">
        <v>133</v>
      </c>
      <c r="D13" s="85">
        <v>3420</v>
      </c>
      <c r="E13" s="48">
        <v>19391</v>
      </c>
      <c r="F13" s="59">
        <v>6840</v>
      </c>
      <c r="G13" s="116">
        <f t="shared" si="0"/>
        <v>26231</v>
      </c>
    </row>
    <row r="14" spans="2:8" ht="23.1" customHeight="1">
      <c r="B14" s="18"/>
      <c r="C14" s="52" t="s">
        <v>134</v>
      </c>
      <c r="D14" s="145"/>
      <c r="E14" s="146"/>
      <c r="F14" s="59">
        <v>6840</v>
      </c>
      <c r="G14" s="116">
        <f t="shared" si="0"/>
        <v>6840</v>
      </c>
    </row>
    <row r="15" spans="2:8" ht="23.1" customHeight="1">
      <c r="B15" s="18"/>
      <c r="C15" s="52" t="s">
        <v>135</v>
      </c>
      <c r="D15" s="85">
        <v>1327</v>
      </c>
      <c r="E15" s="48">
        <v>7524</v>
      </c>
      <c r="F15" s="59">
        <v>278</v>
      </c>
      <c r="G15" s="116">
        <f t="shared" si="0"/>
        <v>7802</v>
      </c>
    </row>
    <row r="16" spans="2:8" ht="23.1" customHeight="1">
      <c r="B16" s="18"/>
      <c r="C16" s="52" t="s">
        <v>136</v>
      </c>
      <c r="D16" s="145"/>
      <c r="E16" s="146"/>
      <c r="F16" s="59">
        <v>5060</v>
      </c>
      <c r="G16" s="116">
        <f t="shared" si="0"/>
        <v>5060</v>
      </c>
    </row>
    <row r="17" spans="2:9" ht="23.1" customHeight="1" thickBot="1">
      <c r="B17" s="23" t="s">
        <v>8</v>
      </c>
      <c r="C17" s="60"/>
      <c r="D17" s="61">
        <f>SUM(D9:D16)</f>
        <v>5017</v>
      </c>
      <c r="E17" s="62">
        <f t="shared" ref="E17:G17" si="1">SUM(E9:E16)</f>
        <v>28446</v>
      </c>
      <c r="F17" s="62">
        <f t="shared" si="1"/>
        <v>45462</v>
      </c>
      <c r="G17" s="99">
        <f t="shared" si="1"/>
        <v>73908</v>
      </c>
    </row>
    <row r="18" spans="2:9" ht="36" customHeight="1">
      <c r="B18" s="24" t="s">
        <v>9</v>
      </c>
      <c r="C18" s="161">
        <f>G17</f>
        <v>73908</v>
      </c>
      <c r="D18" s="162"/>
      <c r="E18" s="162"/>
      <c r="F18" s="25" t="s">
        <v>7</v>
      </c>
      <c r="G18" s="26"/>
    </row>
    <row r="19" spans="2:9" ht="6" customHeight="1">
      <c r="B19" s="71"/>
      <c r="C19" s="72"/>
      <c r="D19" s="73"/>
      <c r="E19" s="74"/>
      <c r="F19" s="74"/>
      <c r="G19" s="75"/>
    </row>
    <row r="20" spans="2:9" ht="17.399999999999999">
      <c r="B20" s="33" t="s">
        <v>10</v>
      </c>
      <c r="C20" s="34"/>
      <c r="D20" s="35"/>
      <c r="E20" s="36"/>
      <c r="F20" s="37"/>
      <c r="G20" s="38"/>
    </row>
    <row r="21" spans="2:9" ht="17.399999999999999">
      <c r="B21" s="33" t="s">
        <v>11</v>
      </c>
      <c r="C21" s="34"/>
      <c r="D21" s="35"/>
      <c r="E21" s="36"/>
      <c r="F21" s="37"/>
      <c r="G21" s="38"/>
    </row>
    <row r="22" spans="2:9" ht="15.6">
      <c r="B22" s="149" t="s">
        <v>22</v>
      </c>
      <c r="C22" s="149"/>
      <c r="D22" s="149"/>
      <c r="E22" s="149"/>
      <c r="F22" s="149"/>
      <c r="G22" s="149"/>
      <c r="H22" s="149"/>
      <c r="I22" s="149"/>
    </row>
    <row r="23" spans="2:9" ht="6" customHeight="1"/>
    <row r="24" spans="2:9" ht="18">
      <c r="B24" s="27"/>
      <c r="C24" s="28"/>
      <c r="D24" s="29"/>
      <c r="E24" s="30"/>
      <c r="F24" s="43" t="s">
        <v>12</v>
      </c>
      <c r="G24" s="32"/>
    </row>
  </sheetData>
  <mergeCells count="7">
    <mergeCell ref="B22:I22"/>
    <mergeCell ref="B4:C5"/>
    <mergeCell ref="D4:D6"/>
    <mergeCell ref="E4:E6"/>
    <mergeCell ref="F4:F6"/>
    <mergeCell ref="G4:G6"/>
    <mergeCell ref="C18:E18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27"/>
  <sheetViews>
    <sheetView topLeftCell="A4" workbookViewId="0">
      <selection activeCell="F4" sqref="F1:F1048576"/>
    </sheetView>
  </sheetViews>
  <sheetFormatPr defaultRowHeight="14.4"/>
  <cols>
    <col min="1" max="1" width="2.33203125" customWidth="1"/>
    <col min="2" max="2" width="20.6640625" customWidth="1"/>
    <col min="3" max="3" width="19.33203125" customWidth="1"/>
    <col min="4" max="5" width="11.6640625" customWidth="1"/>
    <col min="6" max="6" width="14.77734375" customWidth="1"/>
    <col min="7" max="7" width="20.441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23</v>
      </c>
      <c r="C9" s="67" t="s">
        <v>24</v>
      </c>
      <c r="D9" s="53"/>
      <c r="E9" s="68"/>
      <c r="F9" s="68">
        <v>4275</v>
      </c>
      <c r="G9" s="69">
        <f>E9+F9</f>
        <v>4275</v>
      </c>
    </row>
    <row r="10" spans="2:7" ht="23.1" customHeight="1">
      <c r="B10" s="18"/>
      <c r="C10" s="67" t="s">
        <v>25</v>
      </c>
      <c r="D10" s="70"/>
      <c r="E10" s="68"/>
      <c r="F10" s="68">
        <v>5840</v>
      </c>
      <c r="G10" s="69">
        <f t="shared" ref="G10:G19" si="0">E10+F10</f>
        <v>5840</v>
      </c>
    </row>
    <row r="11" spans="2:7" ht="23.1" customHeight="1">
      <c r="B11" s="18"/>
      <c r="C11" s="67" t="s">
        <v>26</v>
      </c>
      <c r="D11" s="55">
        <v>1256</v>
      </c>
      <c r="E11" s="48">
        <v>7122</v>
      </c>
      <c r="F11" s="68">
        <v>5258</v>
      </c>
      <c r="G11" s="69">
        <f t="shared" si="0"/>
        <v>12380</v>
      </c>
    </row>
    <row r="12" spans="2:7" ht="23.1" customHeight="1">
      <c r="B12" s="18"/>
      <c r="C12" s="67" t="s">
        <v>27</v>
      </c>
      <c r="D12" s="70"/>
      <c r="E12" s="68"/>
      <c r="F12" s="68">
        <v>6426</v>
      </c>
      <c r="G12" s="69">
        <f t="shared" si="0"/>
        <v>6426</v>
      </c>
    </row>
    <row r="13" spans="2:7" ht="23.1" customHeight="1">
      <c r="B13" s="18"/>
      <c r="C13" s="67" t="s">
        <v>28</v>
      </c>
      <c r="D13" s="55">
        <v>479</v>
      </c>
      <c r="E13" s="48">
        <v>2716</v>
      </c>
      <c r="F13" s="68">
        <v>3266</v>
      </c>
      <c r="G13" s="69">
        <f t="shared" si="0"/>
        <v>5982</v>
      </c>
    </row>
    <row r="14" spans="2:7" ht="23.1" customHeight="1">
      <c r="B14" s="18"/>
      <c r="C14" s="67" t="s">
        <v>29</v>
      </c>
      <c r="D14" s="70"/>
      <c r="E14" s="68"/>
      <c r="F14" s="68">
        <v>5060</v>
      </c>
      <c r="G14" s="69">
        <f t="shared" si="0"/>
        <v>5060</v>
      </c>
    </row>
    <row r="15" spans="2:7" ht="23.1" customHeight="1">
      <c r="B15" s="18"/>
      <c r="C15" s="67" t="s">
        <v>30</v>
      </c>
      <c r="D15" s="70"/>
      <c r="E15" s="68"/>
      <c r="F15" s="68">
        <v>13175</v>
      </c>
      <c r="G15" s="69">
        <f t="shared" si="0"/>
        <v>13175</v>
      </c>
    </row>
    <row r="16" spans="2:7" ht="23.1" customHeight="1">
      <c r="B16" s="18"/>
      <c r="C16" s="67" t="s">
        <v>31</v>
      </c>
      <c r="D16" s="47">
        <v>584</v>
      </c>
      <c r="E16" s="68">
        <v>3311</v>
      </c>
      <c r="F16" s="68">
        <v>2890</v>
      </c>
      <c r="G16" s="69">
        <f t="shared" si="0"/>
        <v>6201</v>
      </c>
    </row>
    <row r="17" spans="2:9" ht="23.1" customHeight="1">
      <c r="B17" s="18"/>
      <c r="C17" s="67" t="s">
        <v>140</v>
      </c>
      <c r="D17" s="47"/>
      <c r="E17" s="68"/>
      <c r="F17" s="68">
        <v>3890</v>
      </c>
      <c r="G17" s="69">
        <f t="shared" si="0"/>
        <v>3890</v>
      </c>
    </row>
    <row r="18" spans="2:9" ht="23.1" customHeight="1">
      <c r="B18" s="18"/>
      <c r="C18" s="67" t="s">
        <v>32</v>
      </c>
      <c r="D18" s="70"/>
      <c r="E18" s="68"/>
      <c r="F18" s="68">
        <v>10590</v>
      </c>
      <c r="G18" s="69">
        <f t="shared" si="0"/>
        <v>10590</v>
      </c>
    </row>
    <row r="19" spans="2:9" ht="23.1" customHeight="1">
      <c r="B19" s="18"/>
      <c r="C19" s="67" t="s">
        <v>141</v>
      </c>
      <c r="D19" s="47"/>
      <c r="E19" s="68"/>
      <c r="F19" s="68">
        <v>3000</v>
      </c>
      <c r="G19" s="69">
        <f t="shared" si="0"/>
        <v>3000</v>
      </c>
    </row>
    <row r="20" spans="2:9" ht="23.1" customHeight="1" thickBot="1">
      <c r="B20" s="23" t="s">
        <v>8</v>
      </c>
      <c r="C20" s="60"/>
      <c r="D20" s="61">
        <f>SUM(D9:D19)</f>
        <v>2319</v>
      </c>
      <c r="E20" s="62">
        <f t="shared" ref="E20:G20" si="1">SUM(E9:E19)</f>
        <v>13149</v>
      </c>
      <c r="F20" s="62">
        <f t="shared" si="1"/>
        <v>63670</v>
      </c>
      <c r="G20" s="99">
        <f t="shared" si="1"/>
        <v>76819</v>
      </c>
    </row>
    <row r="21" spans="2:9" ht="36" customHeight="1">
      <c r="B21" s="24" t="s">
        <v>9</v>
      </c>
      <c r="C21" s="161">
        <f>G20</f>
        <v>76819</v>
      </c>
      <c r="D21" s="162"/>
      <c r="E21" s="162"/>
      <c r="F21" s="25" t="s">
        <v>7</v>
      </c>
      <c r="G21" s="26"/>
    </row>
    <row r="22" spans="2:9" ht="6" customHeight="1">
      <c r="B22" s="71"/>
      <c r="C22" s="72"/>
      <c r="D22" s="73"/>
      <c r="E22" s="74"/>
      <c r="F22" s="74"/>
      <c r="G22" s="75"/>
    </row>
    <row r="23" spans="2:9" ht="17.399999999999999">
      <c r="B23" s="33" t="s">
        <v>10</v>
      </c>
      <c r="C23" s="34"/>
      <c r="D23" s="35"/>
      <c r="E23" s="36"/>
      <c r="F23" s="37"/>
      <c r="G23" s="38"/>
    </row>
    <row r="24" spans="2:9" ht="17.399999999999999">
      <c r="B24" s="33" t="s">
        <v>11</v>
      </c>
      <c r="C24" s="34"/>
      <c r="D24" s="35"/>
      <c r="E24" s="36"/>
      <c r="F24" s="37"/>
      <c r="G24" s="38"/>
    </row>
    <row r="25" spans="2:9" ht="15.6">
      <c r="B25" s="149" t="s">
        <v>22</v>
      </c>
      <c r="C25" s="149"/>
      <c r="D25" s="149"/>
      <c r="E25" s="149"/>
      <c r="F25" s="149"/>
      <c r="G25" s="149"/>
      <c r="H25" s="149"/>
      <c r="I25" s="149"/>
    </row>
    <row r="26" spans="2:9" ht="6" customHeight="1">
      <c r="B26" s="66"/>
      <c r="C26" s="66"/>
      <c r="D26" s="66"/>
      <c r="E26" s="66"/>
      <c r="F26" s="66"/>
      <c r="G26" s="66"/>
      <c r="H26" s="66"/>
      <c r="I26" s="66"/>
    </row>
    <row r="27" spans="2:9" ht="18">
      <c r="B27" s="27"/>
      <c r="C27" s="28"/>
      <c r="D27" s="29"/>
      <c r="E27" s="30"/>
      <c r="F27" s="43" t="s">
        <v>12</v>
      </c>
      <c r="G27" s="32"/>
    </row>
  </sheetData>
  <mergeCells count="7">
    <mergeCell ref="B25:I25"/>
    <mergeCell ref="C21:E21"/>
    <mergeCell ref="G4:G6"/>
    <mergeCell ref="D4:D6"/>
    <mergeCell ref="E4:E6"/>
    <mergeCell ref="F4:F6"/>
    <mergeCell ref="B4:C5"/>
  </mergeCells>
  <pageMargins left="0.11811023622047245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A10" sqref="A10:XFD10"/>
    </sheetView>
  </sheetViews>
  <sheetFormatPr defaultRowHeight="14.4"/>
  <cols>
    <col min="1" max="1" width="0.10937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6640625" customWidth="1"/>
  </cols>
  <sheetData>
    <row r="1" spans="1:7" ht="18">
      <c r="B1" s="1"/>
      <c r="C1" s="2" t="s">
        <v>0</v>
      </c>
      <c r="D1" s="3"/>
      <c r="E1" s="4"/>
      <c r="F1" s="5"/>
      <c r="G1" s="6"/>
    </row>
    <row r="2" spans="1:7" ht="25.8">
      <c r="C2" s="7" t="s">
        <v>1</v>
      </c>
      <c r="D2" s="3"/>
      <c r="E2" s="4"/>
      <c r="F2" s="5"/>
      <c r="G2" s="8"/>
    </row>
    <row r="3" spans="1:7" ht="25.8">
      <c r="B3" s="9" t="s">
        <v>138</v>
      </c>
      <c r="C3" s="10"/>
      <c r="D3" s="11"/>
      <c r="E3" s="12"/>
      <c r="F3" s="5"/>
      <c r="G3" s="6"/>
    </row>
    <row r="4" spans="1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1:7" ht="14.4" customHeight="1">
      <c r="B5" s="152"/>
      <c r="C5" s="153"/>
      <c r="D5" s="154"/>
      <c r="E5" s="156"/>
      <c r="F5" s="158"/>
      <c r="G5" s="160"/>
    </row>
    <row r="6" spans="1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1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1:7" ht="6" customHeight="1">
      <c r="B8" s="14"/>
      <c r="C8" s="14"/>
      <c r="D8" s="44"/>
      <c r="E8" s="16"/>
      <c r="F8" s="16"/>
      <c r="G8" s="45"/>
    </row>
    <row r="9" spans="1:7" ht="23.1" customHeight="1">
      <c r="A9" s="1"/>
      <c r="B9" s="18" t="s">
        <v>33</v>
      </c>
      <c r="C9" s="52" t="s">
        <v>34</v>
      </c>
      <c r="D9" s="76"/>
      <c r="E9" s="77"/>
      <c r="F9" s="20">
        <v>11310</v>
      </c>
      <c r="G9" s="21">
        <f>E9+F9</f>
        <v>11310</v>
      </c>
    </row>
    <row r="10" spans="1:7" ht="23.1" customHeight="1">
      <c r="A10" s="1"/>
      <c r="B10" s="18"/>
      <c r="C10" s="52" t="s">
        <v>35</v>
      </c>
      <c r="D10" s="76"/>
      <c r="E10" s="77"/>
      <c r="F10" s="20">
        <v>6770</v>
      </c>
      <c r="G10" s="21">
        <f t="shared" ref="G10:G11" si="0">E10+F10</f>
        <v>6770</v>
      </c>
    </row>
    <row r="11" spans="1:7" ht="23.1" customHeight="1">
      <c r="A11" s="1"/>
      <c r="B11" s="18"/>
      <c r="C11" s="52" t="s">
        <v>36</v>
      </c>
      <c r="D11" s="78"/>
      <c r="E11" s="58"/>
      <c r="F11" s="20">
        <v>10323</v>
      </c>
      <c r="G11" s="21">
        <f t="shared" si="0"/>
        <v>10323</v>
      </c>
    </row>
    <row r="12" spans="1:7" ht="23.1" customHeight="1" thickBot="1">
      <c r="A12" s="1"/>
      <c r="B12" s="23" t="s">
        <v>8</v>
      </c>
      <c r="C12" s="79"/>
      <c r="D12" s="80"/>
      <c r="E12" s="81"/>
      <c r="F12" s="82">
        <f>SUM(F9:F11)</f>
        <v>28403</v>
      </c>
      <c r="G12" s="113">
        <f>SUM(G9:G11)</f>
        <v>28403</v>
      </c>
    </row>
    <row r="13" spans="1:7" ht="36" customHeight="1">
      <c r="B13" s="24" t="s">
        <v>9</v>
      </c>
      <c r="C13" s="161">
        <f>G12</f>
        <v>28403</v>
      </c>
      <c r="D13" s="162"/>
      <c r="E13" s="162"/>
      <c r="F13" s="25" t="s">
        <v>7</v>
      </c>
      <c r="G13" s="26"/>
    </row>
    <row r="14" spans="1:7" ht="6" customHeight="1">
      <c r="B14" s="71"/>
      <c r="C14" s="72"/>
      <c r="D14" s="73"/>
      <c r="E14" s="74"/>
      <c r="F14" s="74"/>
      <c r="G14" s="75"/>
    </row>
    <row r="15" spans="1:7" ht="17.399999999999999">
      <c r="B15" s="33" t="s">
        <v>10</v>
      </c>
      <c r="C15" s="34"/>
      <c r="D15" s="35"/>
      <c r="E15" s="36"/>
      <c r="F15" s="37"/>
      <c r="G15" s="38"/>
    </row>
    <row r="16" spans="1:7" ht="17.399999999999999">
      <c r="B16" s="33" t="s">
        <v>11</v>
      </c>
      <c r="C16" s="34"/>
      <c r="D16" s="35"/>
      <c r="E16" s="36"/>
      <c r="F16" s="37"/>
      <c r="G16" s="38"/>
    </row>
    <row r="17" spans="2:9" ht="15.6">
      <c r="B17" s="149" t="s">
        <v>22</v>
      </c>
      <c r="C17" s="149"/>
      <c r="D17" s="149"/>
      <c r="E17" s="149"/>
      <c r="F17" s="149"/>
      <c r="G17" s="149"/>
      <c r="H17" s="149"/>
      <c r="I17" s="149"/>
    </row>
    <row r="18" spans="2:9" ht="6" customHeight="1"/>
    <row r="19" spans="2:9" ht="18">
      <c r="B19" s="27"/>
      <c r="C19" s="28"/>
      <c r="D19" s="29"/>
      <c r="E19" s="30"/>
      <c r="F19" s="43" t="s">
        <v>12</v>
      </c>
      <c r="G19" s="32"/>
    </row>
  </sheetData>
  <mergeCells count="7">
    <mergeCell ref="B17:I17"/>
    <mergeCell ref="B4:C5"/>
    <mergeCell ref="D4:D6"/>
    <mergeCell ref="E4:E6"/>
    <mergeCell ref="F4:F6"/>
    <mergeCell ref="G4:G6"/>
    <mergeCell ref="C13:E13"/>
  </mergeCells>
  <pageMargins left="0.11811023622047245" right="0" top="0.74803149606299213" bottom="0.74803149606299213" header="0.31496062992125984" footer="0.31496062992125984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G1" sqref="G1:G1048576"/>
    </sheetView>
  </sheetViews>
  <sheetFormatPr defaultRowHeight="14.4"/>
  <cols>
    <col min="1" max="1" width="0.21875" customWidth="1"/>
    <col min="2" max="2" width="20.77734375" customWidth="1"/>
    <col min="3" max="3" width="17.77734375" customWidth="1"/>
    <col min="4" max="5" width="11.77734375" customWidth="1"/>
    <col min="6" max="6" width="16.33203125" customWidth="1"/>
    <col min="7" max="7" width="20.33203125" customWidth="1"/>
  </cols>
  <sheetData>
    <row r="1" spans="1:7" ht="18">
      <c r="B1" s="1"/>
      <c r="C1" s="2" t="s">
        <v>0</v>
      </c>
      <c r="D1" s="3"/>
      <c r="E1" s="4"/>
      <c r="F1" s="5"/>
      <c r="G1" s="6"/>
    </row>
    <row r="2" spans="1:7" ht="25.8">
      <c r="C2" s="7" t="s">
        <v>1</v>
      </c>
      <c r="D2" s="3"/>
      <c r="E2" s="4"/>
      <c r="F2" s="5"/>
      <c r="G2" s="8"/>
    </row>
    <row r="3" spans="1:7" ht="25.8">
      <c r="B3" s="9" t="s">
        <v>138</v>
      </c>
      <c r="C3" s="10"/>
      <c r="D3" s="11"/>
      <c r="E3" s="12"/>
      <c r="F3" s="5"/>
      <c r="G3" s="6"/>
    </row>
    <row r="4" spans="1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1:7" ht="14.4" customHeight="1">
      <c r="B5" s="152"/>
      <c r="C5" s="153"/>
      <c r="D5" s="154"/>
      <c r="E5" s="156"/>
      <c r="F5" s="158"/>
      <c r="G5" s="160"/>
    </row>
    <row r="6" spans="1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1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1:7" ht="6" customHeight="1">
      <c r="B8" s="14"/>
      <c r="C8" s="14"/>
      <c r="D8" s="44"/>
      <c r="E8" s="16"/>
      <c r="F8" s="16"/>
      <c r="G8" s="45"/>
    </row>
    <row r="9" spans="1:7" ht="23.1" customHeight="1">
      <c r="A9" s="1"/>
      <c r="B9" s="83" t="s">
        <v>37</v>
      </c>
      <c r="C9" s="84" t="s">
        <v>38</v>
      </c>
      <c r="D9" s="85"/>
      <c r="E9" s="48"/>
      <c r="F9" s="68">
        <v>5060</v>
      </c>
      <c r="G9" s="69">
        <f>E9+F9</f>
        <v>5060</v>
      </c>
    </row>
    <row r="10" spans="1:7" ht="23.1" customHeight="1">
      <c r="A10" s="1"/>
      <c r="B10" s="83"/>
      <c r="C10" s="84" t="s">
        <v>139</v>
      </c>
      <c r="D10" s="85"/>
      <c r="E10" s="48"/>
      <c r="F10" s="68">
        <v>12360</v>
      </c>
      <c r="G10" s="69">
        <f>E10+F10</f>
        <v>12360</v>
      </c>
    </row>
    <row r="11" spans="1:7" ht="23.1" customHeight="1">
      <c r="A11" s="1"/>
      <c r="B11" s="83"/>
      <c r="C11" s="84" t="s">
        <v>39</v>
      </c>
      <c r="D11" s="55">
        <v>915</v>
      </c>
      <c r="E11" s="48">
        <v>5188</v>
      </c>
      <c r="F11" s="68">
        <v>9120</v>
      </c>
      <c r="G11" s="69">
        <f t="shared" ref="G11:G13" si="0">E11+F11</f>
        <v>14308</v>
      </c>
    </row>
    <row r="12" spans="1:7" ht="23.1" customHeight="1">
      <c r="A12" s="1"/>
      <c r="B12" s="83"/>
      <c r="C12" s="67" t="s">
        <v>40</v>
      </c>
      <c r="D12" s="86"/>
      <c r="E12" s="87"/>
      <c r="F12" s="68">
        <v>9106</v>
      </c>
      <c r="G12" s="69">
        <f t="shared" si="0"/>
        <v>9106</v>
      </c>
    </row>
    <row r="13" spans="1:7" ht="23.1" customHeight="1">
      <c r="A13" s="1"/>
      <c r="B13" s="18"/>
      <c r="C13" s="67" t="s">
        <v>41</v>
      </c>
      <c r="D13" s="88"/>
      <c r="E13" s="87"/>
      <c r="F13" s="68">
        <v>4260</v>
      </c>
      <c r="G13" s="69">
        <f t="shared" si="0"/>
        <v>4260</v>
      </c>
    </row>
    <row r="14" spans="1:7" ht="23.1" customHeight="1" thickBot="1">
      <c r="B14" s="23" t="s">
        <v>8</v>
      </c>
      <c r="C14" s="89"/>
      <c r="D14" s="61">
        <f>SUM(D9:D13)</f>
        <v>915</v>
      </c>
      <c r="E14" s="62">
        <f t="shared" ref="E14:G14" si="1">SUM(E9:E13)</f>
        <v>5188</v>
      </c>
      <c r="F14" s="62">
        <f t="shared" si="1"/>
        <v>39906</v>
      </c>
      <c r="G14" s="99">
        <f t="shared" si="1"/>
        <v>45094</v>
      </c>
    </row>
    <row r="15" spans="1:7" ht="36" customHeight="1">
      <c r="B15" s="24" t="s">
        <v>9</v>
      </c>
      <c r="C15" s="161">
        <f>G14</f>
        <v>45094</v>
      </c>
      <c r="D15" s="162"/>
      <c r="E15" s="162"/>
      <c r="F15" s="25" t="s">
        <v>7</v>
      </c>
      <c r="G15" s="26"/>
    </row>
    <row r="16" spans="1:7" ht="6" customHeight="1">
      <c r="B16" s="71"/>
      <c r="C16" s="72"/>
      <c r="D16" s="73"/>
      <c r="E16" s="74"/>
      <c r="F16" s="74"/>
      <c r="G16" s="75"/>
    </row>
    <row r="17" spans="2:9" ht="17.399999999999999">
      <c r="B17" s="33" t="s">
        <v>10</v>
      </c>
      <c r="C17" s="34"/>
      <c r="D17" s="35"/>
      <c r="E17" s="36"/>
      <c r="F17" s="37"/>
      <c r="G17" s="38"/>
    </row>
    <row r="18" spans="2:9" ht="17.399999999999999">
      <c r="B18" s="33" t="s">
        <v>11</v>
      </c>
      <c r="C18" s="34"/>
      <c r="D18" s="35"/>
      <c r="E18" s="36"/>
      <c r="F18" s="37"/>
      <c r="G18" s="38"/>
    </row>
    <row r="19" spans="2:9" ht="15.6">
      <c r="B19" s="149" t="s">
        <v>22</v>
      </c>
      <c r="C19" s="149"/>
      <c r="D19" s="149"/>
      <c r="E19" s="149"/>
      <c r="F19" s="149"/>
      <c r="G19" s="149"/>
      <c r="H19" s="149"/>
      <c r="I19" s="149"/>
    </row>
    <row r="20" spans="2:9" ht="6" customHeight="1"/>
    <row r="21" spans="2:9" ht="18">
      <c r="B21" s="27"/>
      <c r="C21" s="28"/>
      <c r="D21" s="29"/>
      <c r="E21" s="30"/>
      <c r="F21" s="43" t="s">
        <v>12</v>
      </c>
      <c r="G21" s="32"/>
    </row>
  </sheetData>
  <mergeCells count="7">
    <mergeCell ref="B19:I19"/>
    <mergeCell ref="B4:C5"/>
    <mergeCell ref="D4:D6"/>
    <mergeCell ref="E4:E6"/>
    <mergeCell ref="F4:F6"/>
    <mergeCell ref="G4:G6"/>
    <mergeCell ref="C15:E15"/>
  </mergeCells>
  <pageMargins left="0.19685039370078741" right="0.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I32"/>
  <sheetViews>
    <sheetView topLeftCell="A10" workbookViewId="0">
      <selection activeCell="F24" sqref="F24"/>
    </sheetView>
  </sheetViews>
  <sheetFormatPr defaultRowHeight="14.4"/>
  <cols>
    <col min="1" max="1" width="0.109375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55468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42</v>
      </c>
      <c r="C9" s="52" t="s">
        <v>43</v>
      </c>
      <c r="D9" s="78"/>
      <c r="E9" s="58"/>
      <c r="F9" s="20">
        <v>3462</v>
      </c>
      <c r="G9" s="90">
        <f t="shared" ref="G9" si="0">E9+F9</f>
        <v>3462</v>
      </c>
    </row>
    <row r="10" spans="2:7" ht="23.1" customHeight="1">
      <c r="B10" s="18"/>
      <c r="C10" s="52" t="s">
        <v>159</v>
      </c>
      <c r="D10" s="78">
        <v>376</v>
      </c>
      <c r="E10" s="58">
        <v>2132</v>
      </c>
      <c r="F10" s="20"/>
      <c r="G10" s="90">
        <f t="shared" ref="G10:G24" si="1">E10+F10</f>
        <v>2132</v>
      </c>
    </row>
    <row r="11" spans="2:7" ht="23.1" customHeight="1">
      <c r="B11" s="18"/>
      <c r="C11" s="52" t="s">
        <v>44</v>
      </c>
      <c r="D11" s="78"/>
      <c r="E11" s="58"/>
      <c r="F11" s="20">
        <v>7580</v>
      </c>
      <c r="G11" s="90">
        <f t="shared" si="1"/>
        <v>7580</v>
      </c>
    </row>
    <row r="12" spans="2:7" ht="23.1" customHeight="1">
      <c r="B12" s="18"/>
      <c r="C12" s="52" t="s">
        <v>45</v>
      </c>
      <c r="D12" s="78"/>
      <c r="E12" s="58"/>
      <c r="F12" s="20">
        <v>6840</v>
      </c>
      <c r="G12" s="90">
        <f t="shared" si="1"/>
        <v>6840</v>
      </c>
    </row>
    <row r="13" spans="2:7" ht="23.1" customHeight="1">
      <c r="B13" s="18"/>
      <c r="C13" s="52" t="s">
        <v>160</v>
      </c>
      <c r="D13" s="147"/>
      <c r="E13" s="58"/>
      <c r="F13" s="20">
        <v>3400</v>
      </c>
      <c r="G13" s="90">
        <f t="shared" si="1"/>
        <v>3400</v>
      </c>
    </row>
    <row r="14" spans="2:7" ht="23.1" customHeight="1">
      <c r="B14" s="18"/>
      <c r="C14" s="52" t="s">
        <v>46</v>
      </c>
      <c r="D14" s="55"/>
      <c r="E14" s="48"/>
      <c r="F14" s="20">
        <v>5060</v>
      </c>
      <c r="G14" s="90">
        <f t="shared" si="1"/>
        <v>5060</v>
      </c>
    </row>
    <row r="15" spans="2:7" ht="23.1" customHeight="1">
      <c r="B15" s="18"/>
      <c r="C15" s="52" t="s">
        <v>161</v>
      </c>
      <c r="D15" s="55">
        <v>299</v>
      </c>
      <c r="E15" s="48">
        <v>1525</v>
      </c>
      <c r="F15" s="20"/>
      <c r="G15" s="90">
        <f t="shared" si="1"/>
        <v>1525</v>
      </c>
    </row>
    <row r="16" spans="2:7" ht="23.1" customHeight="1">
      <c r="B16" s="18"/>
      <c r="C16" s="52" t="s">
        <v>162</v>
      </c>
      <c r="D16" s="85"/>
      <c r="E16" s="48"/>
      <c r="F16" s="20">
        <v>17055</v>
      </c>
      <c r="G16" s="90">
        <f t="shared" si="1"/>
        <v>17055</v>
      </c>
    </row>
    <row r="17" spans="2:9" ht="23.1" customHeight="1">
      <c r="B17" s="18"/>
      <c r="C17" s="52" t="s">
        <v>163</v>
      </c>
      <c r="D17" s="85"/>
      <c r="E17" s="48"/>
      <c r="F17" s="20">
        <v>3190</v>
      </c>
      <c r="G17" s="90">
        <f t="shared" si="1"/>
        <v>3190</v>
      </c>
    </row>
    <row r="18" spans="2:9" ht="23.1" customHeight="1">
      <c r="B18" s="18"/>
      <c r="C18" s="52" t="s">
        <v>47</v>
      </c>
      <c r="D18" s="55">
        <v>362</v>
      </c>
      <c r="E18" s="48">
        <v>2053</v>
      </c>
      <c r="F18" s="20">
        <v>5964</v>
      </c>
      <c r="G18" s="90">
        <f t="shared" si="1"/>
        <v>8017</v>
      </c>
    </row>
    <row r="19" spans="2:9" ht="23.1" customHeight="1">
      <c r="B19" s="18"/>
      <c r="C19" s="52" t="s">
        <v>48</v>
      </c>
      <c r="D19" s="78"/>
      <c r="E19" s="58"/>
      <c r="F19" s="20">
        <v>10083</v>
      </c>
      <c r="G19" s="90">
        <f t="shared" si="1"/>
        <v>10083</v>
      </c>
    </row>
    <row r="20" spans="2:9" ht="23.1" customHeight="1">
      <c r="B20" s="18"/>
      <c r="C20" s="52" t="s">
        <v>49</v>
      </c>
      <c r="D20" s="78"/>
      <c r="E20" s="58"/>
      <c r="F20" s="20">
        <v>9520</v>
      </c>
      <c r="G20" s="90">
        <f t="shared" si="1"/>
        <v>9520</v>
      </c>
    </row>
    <row r="21" spans="2:9" ht="23.1" customHeight="1">
      <c r="B21" s="18"/>
      <c r="C21" s="91" t="s">
        <v>50</v>
      </c>
      <c r="D21" s="22">
        <v>2174</v>
      </c>
      <c r="E21" s="20">
        <v>12326</v>
      </c>
      <c r="F21" s="20"/>
      <c r="G21" s="90">
        <f t="shared" si="1"/>
        <v>12326</v>
      </c>
    </row>
    <row r="22" spans="2:9" ht="23.1" customHeight="1">
      <c r="B22" s="18"/>
      <c r="C22" s="52" t="s">
        <v>51</v>
      </c>
      <c r="D22" s="78"/>
      <c r="E22" s="58"/>
      <c r="F22" s="20">
        <v>12930</v>
      </c>
      <c r="G22" s="90">
        <f t="shared" si="1"/>
        <v>12930</v>
      </c>
    </row>
    <row r="23" spans="2:9" ht="23.1" customHeight="1">
      <c r="B23" s="18"/>
      <c r="C23" s="52" t="s">
        <v>52</v>
      </c>
      <c r="D23" s="78"/>
      <c r="E23" s="58"/>
      <c r="F23" s="20">
        <v>5060</v>
      </c>
      <c r="G23" s="90">
        <f t="shared" si="1"/>
        <v>5060</v>
      </c>
    </row>
    <row r="24" spans="2:9" ht="23.1" customHeight="1">
      <c r="B24" s="18"/>
      <c r="C24" s="52" t="s">
        <v>53</v>
      </c>
      <c r="D24" s="78"/>
      <c r="E24" s="58"/>
      <c r="F24" s="20">
        <v>6840</v>
      </c>
      <c r="G24" s="90">
        <f t="shared" si="1"/>
        <v>6840</v>
      </c>
    </row>
    <row r="25" spans="2:9" ht="23.1" customHeight="1" thickBot="1">
      <c r="B25" s="23" t="s">
        <v>8</v>
      </c>
      <c r="C25" s="60"/>
      <c r="D25" s="61">
        <f>SUM(D9:D24)</f>
        <v>3211</v>
      </c>
      <c r="E25" s="62">
        <f>SUM(E9:E24)</f>
        <v>18036</v>
      </c>
      <c r="F25" s="62">
        <f>SUM(F9:F24)</f>
        <v>96984</v>
      </c>
      <c r="G25" s="99">
        <f>SUM(G9:G24)</f>
        <v>115020</v>
      </c>
    </row>
    <row r="26" spans="2:9" ht="36" customHeight="1">
      <c r="B26" s="24" t="s">
        <v>9</v>
      </c>
      <c r="C26" s="161">
        <f>G25</f>
        <v>115020</v>
      </c>
      <c r="D26" s="162"/>
      <c r="E26" s="162"/>
      <c r="F26" s="25" t="s">
        <v>7</v>
      </c>
      <c r="G26" s="26"/>
    </row>
    <row r="27" spans="2:9" ht="6" customHeight="1">
      <c r="B27" s="71"/>
      <c r="C27" s="72"/>
      <c r="D27" s="73"/>
      <c r="E27" s="74"/>
      <c r="F27" s="74"/>
      <c r="G27" s="75"/>
    </row>
    <row r="28" spans="2:9" ht="17.399999999999999">
      <c r="B28" s="33" t="s">
        <v>10</v>
      </c>
      <c r="C28" s="34"/>
      <c r="D28" s="35"/>
      <c r="E28" s="36"/>
      <c r="F28" s="37"/>
      <c r="G28" s="38"/>
    </row>
    <row r="29" spans="2:9" ht="17.399999999999999">
      <c r="B29" s="33" t="s">
        <v>11</v>
      </c>
      <c r="C29" s="34"/>
      <c r="D29" s="35"/>
      <c r="E29" s="36"/>
      <c r="F29" s="37"/>
      <c r="G29" s="38"/>
    </row>
    <row r="30" spans="2:9" ht="15.6">
      <c r="B30" s="149" t="s">
        <v>22</v>
      </c>
      <c r="C30" s="149"/>
      <c r="D30" s="149"/>
      <c r="E30" s="149"/>
      <c r="F30" s="149"/>
      <c r="G30" s="149"/>
      <c r="H30" s="149"/>
      <c r="I30" s="149"/>
    </row>
    <row r="31" spans="2:9" ht="6" customHeight="1"/>
    <row r="32" spans="2:9" ht="18">
      <c r="B32" s="27"/>
      <c r="C32" s="28"/>
      <c r="D32" s="29"/>
      <c r="E32" s="30"/>
      <c r="F32" s="43" t="s">
        <v>12</v>
      </c>
      <c r="G32" s="32"/>
    </row>
  </sheetData>
  <mergeCells count="7">
    <mergeCell ref="B30:I30"/>
    <mergeCell ref="B4:C5"/>
    <mergeCell ref="D4:D6"/>
    <mergeCell ref="E4:E6"/>
    <mergeCell ref="F4:F6"/>
    <mergeCell ref="G4:G6"/>
    <mergeCell ref="C26:E26"/>
  </mergeCells>
  <pageMargins left="0.11811023622047245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2"/>
  <sheetViews>
    <sheetView topLeftCell="B1" workbookViewId="0">
      <selection activeCell="B12" sqref="A12:XFD12"/>
    </sheetView>
  </sheetViews>
  <sheetFormatPr defaultRowHeight="14.4"/>
  <cols>
    <col min="1" max="1" width="0.109375" hidden="1" customWidth="1"/>
    <col min="2" max="2" width="20.6640625" customWidth="1"/>
    <col min="3" max="3" width="18.6640625" customWidth="1"/>
    <col min="4" max="5" width="11.6640625" customWidth="1"/>
    <col min="6" max="6" width="14.77734375" customWidth="1"/>
    <col min="7" max="7" width="20.66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55</v>
      </c>
      <c r="C9" s="52" t="s">
        <v>56</v>
      </c>
      <c r="D9" s="78"/>
      <c r="E9" s="58"/>
      <c r="F9" s="20">
        <v>7640</v>
      </c>
      <c r="G9" s="21">
        <f t="shared" ref="G9" si="0">E9+F9</f>
        <v>7640</v>
      </c>
    </row>
    <row r="10" spans="2:7" ht="23.1" customHeight="1">
      <c r="B10" s="18"/>
      <c r="C10" s="52" t="s">
        <v>57</v>
      </c>
      <c r="D10" s="78"/>
      <c r="E10" s="58"/>
      <c r="F10" s="20">
        <v>5060</v>
      </c>
      <c r="G10" s="21">
        <f t="shared" ref="G10:G14" si="1">E10+F10</f>
        <v>5060</v>
      </c>
    </row>
    <row r="11" spans="2:7" ht="23.1" customHeight="1">
      <c r="B11" s="18"/>
      <c r="C11" s="52" t="s">
        <v>58</v>
      </c>
      <c r="D11" s="78"/>
      <c r="E11" s="58"/>
      <c r="F11" s="20">
        <v>11295</v>
      </c>
      <c r="G11" s="21">
        <f t="shared" si="1"/>
        <v>11295</v>
      </c>
    </row>
    <row r="12" spans="2:7" ht="23.1" customHeight="1">
      <c r="B12" s="18"/>
      <c r="C12" s="52" t="s">
        <v>59</v>
      </c>
      <c r="D12" s="78"/>
      <c r="E12" s="58"/>
      <c r="F12" s="20">
        <v>6840</v>
      </c>
      <c r="G12" s="21">
        <f t="shared" si="1"/>
        <v>6840</v>
      </c>
    </row>
    <row r="13" spans="2:7" ht="23.1" customHeight="1">
      <c r="B13" s="18"/>
      <c r="C13" s="52" t="s">
        <v>60</v>
      </c>
      <c r="D13" s="78"/>
      <c r="E13" s="58"/>
      <c r="F13" s="20">
        <v>6840</v>
      </c>
      <c r="G13" s="21">
        <f t="shared" si="1"/>
        <v>6840</v>
      </c>
    </row>
    <row r="14" spans="2:7" ht="23.1" customHeight="1">
      <c r="B14" s="92"/>
      <c r="C14" s="52" t="s">
        <v>61</v>
      </c>
      <c r="D14" s="55">
        <v>786</v>
      </c>
      <c r="E14" s="48">
        <v>4457</v>
      </c>
      <c r="F14" s="93">
        <v>13175</v>
      </c>
      <c r="G14" s="21">
        <f t="shared" si="1"/>
        <v>17632</v>
      </c>
    </row>
    <row r="15" spans="2:7" ht="23.1" customHeight="1" thickBot="1">
      <c r="B15" s="97" t="s">
        <v>8</v>
      </c>
      <c r="C15" s="94"/>
      <c r="D15" s="98">
        <f>SUM(D9:D14)</f>
        <v>786</v>
      </c>
      <c r="E15" s="95">
        <f t="shared" ref="E15:G15" si="2">SUM(E9:E14)</f>
        <v>4457</v>
      </c>
      <c r="F15" s="95">
        <f t="shared" si="2"/>
        <v>50850</v>
      </c>
      <c r="G15" s="99">
        <f t="shared" si="2"/>
        <v>55307</v>
      </c>
    </row>
    <row r="16" spans="2:7" ht="36" customHeight="1">
      <c r="B16" s="24" t="s">
        <v>9</v>
      </c>
      <c r="C16" s="161">
        <f>G15</f>
        <v>55307</v>
      </c>
      <c r="D16" s="162"/>
      <c r="E16" s="162"/>
      <c r="F16" s="25" t="s">
        <v>7</v>
      </c>
      <c r="G16" s="26"/>
    </row>
    <row r="17" spans="2:9" ht="6" customHeight="1">
      <c r="B17" s="71"/>
      <c r="C17" s="72"/>
      <c r="D17" s="73"/>
      <c r="E17" s="74"/>
      <c r="F17" s="74"/>
      <c r="G17" s="75"/>
    </row>
    <row r="18" spans="2:9" ht="17.399999999999999">
      <c r="B18" s="33" t="s">
        <v>10</v>
      </c>
      <c r="C18" s="34"/>
      <c r="D18" s="35"/>
      <c r="E18" s="36"/>
      <c r="F18" s="37"/>
      <c r="G18" s="38"/>
    </row>
    <row r="19" spans="2:9" ht="17.399999999999999">
      <c r="B19" s="33" t="s">
        <v>11</v>
      </c>
      <c r="C19" s="34"/>
      <c r="D19" s="35"/>
      <c r="E19" s="36"/>
      <c r="F19" s="37"/>
      <c r="G19" s="38"/>
    </row>
    <row r="20" spans="2:9" ht="15.6">
      <c r="B20" s="149" t="s">
        <v>22</v>
      </c>
      <c r="C20" s="149"/>
      <c r="D20" s="149"/>
      <c r="E20" s="149"/>
      <c r="F20" s="149"/>
      <c r="G20" s="149"/>
      <c r="H20" s="149"/>
      <c r="I20" s="149"/>
    </row>
    <row r="21" spans="2:9" ht="6" customHeight="1"/>
    <row r="22" spans="2:9" ht="18">
      <c r="B22" s="27"/>
      <c r="C22" s="28"/>
      <c r="D22" s="29"/>
      <c r="E22" s="30"/>
      <c r="F22" s="43" t="s">
        <v>12</v>
      </c>
      <c r="G22" s="32"/>
    </row>
  </sheetData>
  <mergeCells count="7">
    <mergeCell ref="B20:I20"/>
    <mergeCell ref="B4:C5"/>
    <mergeCell ref="D4:D6"/>
    <mergeCell ref="E4:E6"/>
    <mergeCell ref="F4:F6"/>
    <mergeCell ref="G4:G6"/>
    <mergeCell ref="C16:E16"/>
  </mergeCells>
  <pageMargins left="0.11811023622047245" right="0.3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21"/>
  <sheetViews>
    <sheetView workbookViewId="0">
      <selection activeCell="F9" sqref="F9:F13"/>
    </sheetView>
  </sheetViews>
  <sheetFormatPr defaultRowHeight="14.4"/>
  <cols>
    <col min="1" max="1" width="0.10937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66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62</v>
      </c>
      <c r="C9" s="46" t="s">
        <v>63</v>
      </c>
      <c r="D9" s="48">
        <v>570</v>
      </c>
      <c r="E9" s="48">
        <v>3232</v>
      </c>
      <c r="F9" s="20">
        <v>5060</v>
      </c>
      <c r="G9" s="21">
        <f>E9+F9</f>
        <v>8292</v>
      </c>
    </row>
    <row r="10" spans="2:7" ht="23.1" customHeight="1">
      <c r="B10" s="18"/>
      <c r="C10" s="52" t="s">
        <v>64</v>
      </c>
      <c r="D10" s="55">
        <v>7785</v>
      </c>
      <c r="E10" s="48">
        <v>44141</v>
      </c>
      <c r="F10" s="20">
        <v>10428</v>
      </c>
      <c r="G10" s="21">
        <f t="shared" ref="G10:G13" si="0">E10+F10</f>
        <v>54569</v>
      </c>
    </row>
    <row r="11" spans="2:7" ht="23.1" customHeight="1">
      <c r="B11" s="18"/>
      <c r="C11" s="52" t="s">
        <v>65</v>
      </c>
      <c r="D11" s="78"/>
      <c r="E11" s="58"/>
      <c r="F11" s="20">
        <v>22485</v>
      </c>
      <c r="G11" s="21">
        <f t="shared" si="0"/>
        <v>22485</v>
      </c>
    </row>
    <row r="12" spans="2:7" ht="23.1" customHeight="1">
      <c r="B12" s="18"/>
      <c r="C12" s="52" t="s">
        <v>66</v>
      </c>
      <c r="D12" s="55">
        <v>243</v>
      </c>
      <c r="E12" s="48">
        <v>1378</v>
      </c>
      <c r="F12" s="20">
        <v>5360</v>
      </c>
      <c r="G12" s="21">
        <f t="shared" si="0"/>
        <v>6738</v>
      </c>
    </row>
    <row r="13" spans="2:7" ht="23.1" customHeight="1">
      <c r="B13" s="18"/>
      <c r="C13" s="52" t="s">
        <v>67</v>
      </c>
      <c r="D13" s="78"/>
      <c r="E13" s="58"/>
      <c r="F13" s="20">
        <v>5060</v>
      </c>
      <c r="G13" s="21">
        <f t="shared" si="0"/>
        <v>5060</v>
      </c>
    </row>
    <row r="14" spans="2:7" ht="23.1" customHeight="1" thickBot="1">
      <c r="B14" s="97" t="s">
        <v>8</v>
      </c>
      <c r="C14" s="94"/>
      <c r="D14" s="100">
        <f>SUM(D9:D13)</f>
        <v>8598</v>
      </c>
      <c r="E14" s="101">
        <f t="shared" ref="E14:G14" si="1">SUM(E9:E13)</f>
        <v>48751</v>
      </c>
      <c r="F14" s="101">
        <f t="shared" si="1"/>
        <v>48393</v>
      </c>
      <c r="G14" s="99">
        <f t="shared" si="1"/>
        <v>97144</v>
      </c>
    </row>
    <row r="15" spans="2:7" ht="36" customHeight="1">
      <c r="B15" s="24" t="s">
        <v>9</v>
      </c>
      <c r="C15" s="161">
        <f>G14</f>
        <v>97144</v>
      </c>
      <c r="D15" s="162"/>
      <c r="E15" s="162"/>
      <c r="F15" s="25" t="s">
        <v>7</v>
      </c>
      <c r="G15" s="26"/>
    </row>
    <row r="16" spans="2:7" ht="6" customHeight="1">
      <c r="B16" s="71"/>
      <c r="C16" s="72"/>
      <c r="D16" s="73"/>
      <c r="E16" s="74"/>
      <c r="F16" s="74"/>
      <c r="G16" s="75"/>
    </row>
    <row r="17" spans="2:9" ht="17.399999999999999">
      <c r="B17" s="33" t="s">
        <v>10</v>
      </c>
      <c r="C17" s="34"/>
      <c r="D17" s="35"/>
      <c r="E17" s="36"/>
      <c r="F17" s="37"/>
      <c r="G17" s="38"/>
    </row>
    <row r="18" spans="2:9" ht="17.399999999999999">
      <c r="B18" s="33" t="s">
        <v>11</v>
      </c>
      <c r="C18" s="34"/>
      <c r="D18" s="35"/>
      <c r="E18" s="36"/>
      <c r="F18" s="37"/>
      <c r="G18" s="38"/>
    </row>
    <row r="19" spans="2:9" ht="15.6">
      <c r="B19" s="149" t="s">
        <v>22</v>
      </c>
      <c r="C19" s="149"/>
      <c r="D19" s="149"/>
      <c r="E19" s="149"/>
      <c r="F19" s="149"/>
      <c r="G19" s="149"/>
      <c r="H19" s="149"/>
      <c r="I19" s="149"/>
    </row>
    <row r="20" spans="2:9" ht="6" customHeight="1"/>
    <row r="21" spans="2:9" ht="18">
      <c r="B21" s="27"/>
      <c r="C21" s="28"/>
      <c r="D21" s="29"/>
      <c r="E21" s="30"/>
      <c r="F21" s="43" t="s">
        <v>12</v>
      </c>
      <c r="G21" s="32"/>
    </row>
  </sheetData>
  <mergeCells count="7">
    <mergeCell ref="B19:I19"/>
    <mergeCell ref="B4:C5"/>
    <mergeCell ref="D4:D6"/>
    <mergeCell ref="E4:E6"/>
    <mergeCell ref="F4:F6"/>
    <mergeCell ref="G4:G6"/>
    <mergeCell ref="C15:E15"/>
  </mergeCells>
  <pageMargins left="0.24" right="0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1:I20"/>
  <sheetViews>
    <sheetView workbookViewId="0">
      <selection activeCell="F9" sqref="F9:F12"/>
    </sheetView>
  </sheetViews>
  <sheetFormatPr defaultRowHeight="14.4"/>
  <cols>
    <col min="1" max="1" width="0.44140625" customWidth="1"/>
    <col min="2" max="3" width="20.6640625" customWidth="1"/>
    <col min="4" max="5" width="11.6640625" customWidth="1"/>
    <col min="6" max="6" width="14.6640625" customWidth="1"/>
    <col min="7" max="7" width="18.8867187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>
      <c r="B4" s="150" t="s">
        <v>13</v>
      </c>
      <c r="C4" s="151"/>
      <c r="D4" s="154" t="s">
        <v>2</v>
      </c>
      <c r="E4" s="156" t="s">
        <v>2</v>
      </c>
      <c r="F4" s="163" t="s">
        <v>3</v>
      </c>
      <c r="G4" s="160" t="s">
        <v>21</v>
      </c>
    </row>
    <row r="5" spans="2:7">
      <c r="B5" s="152"/>
      <c r="C5" s="153"/>
      <c r="D5" s="154"/>
      <c r="E5" s="156"/>
      <c r="F5" s="164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65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02" t="s">
        <v>68</v>
      </c>
      <c r="C9" s="52" t="s">
        <v>69</v>
      </c>
      <c r="D9" s="103"/>
      <c r="E9" s="104"/>
      <c r="F9" s="105">
        <v>11860</v>
      </c>
      <c r="G9" s="106">
        <f>E9+F9</f>
        <v>11860</v>
      </c>
    </row>
    <row r="10" spans="2:7" ht="23.1" customHeight="1">
      <c r="B10" s="18"/>
      <c r="C10" s="52" t="s">
        <v>70</v>
      </c>
      <c r="D10" s="78"/>
      <c r="E10" s="49"/>
      <c r="F10" s="20">
        <v>6949</v>
      </c>
      <c r="G10" s="106">
        <f t="shared" ref="G10:G12" si="0">E10+F10</f>
        <v>6949</v>
      </c>
    </row>
    <row r="11" spans="2:7" ht="23.1" customHeight="1">
      <c r="B11" s="18"/>
      <c r="C11" s="52" t="s">
        <v>145</v>
      </c>
      <c r="D11" s="147"/>
      <c r="E11" s="49"/>
      <c r="F11" s="20">
        <v>3000</v>
      </c>
      <c r="G11" s="106">
        <f t="shared" si="0"/>
        <v>3000</v>
      </c>
    </row>
    <row r="12" spans="2:7" ht="23.1" customHeight="1">
      <c r="B12" s="18"/>
      <c r="C12" s="52" t="s">
        <v>71</v>
      </c>
      <c r="D12" s="55">
        <v>692</v>
      </c>
      <c r="E12" s="48">
        <v>3924</v>
      </c>
      <c r="F12" s="20">
        <v>2890</v>
      </c>
      <c r="G12" s="106">
        <f t="shared" si="0"/>
        <v>6814</v>
      </c>
    </row>
    <row r="13" spans="2:7" ht="23.1" customHeight="1" thickBot="1">
      <c r="B13" s="23" t="s">
        <v>8</v>
      </c>
      <c r="C13" s="107"/>
      <c r="D13" s="108">
        <f>SUM(D9:D12)</f>
        <v>692</v>
      </c>
      <c r="E13" s="109">
        <f>SUM(E9:E12)</f>
        <v>3924</v>
      </c>
      <c r="F13" s="109">
        <f>SUM(F9:F12)</f>
        <v>24699</v>
      </c>
      <c r="G13" s="63">
        <f>SUM(G9:G12)</f>
        <v>28623</v>
      </c>
    </row>
    <row r="14" spans="2:7" ht="36" customHeight="1">
      <c r="B14" s="24" t="s">
        <v>9</v>
      </c>
      <c r="C14" s="161">
        <f>G13</f>
        <v>28623</v>
      </c>
      <c r="D14" s="162"/>
      <c r="E14" s="162"/>
      <c r="F14" s="25" t="s">
        <v>7</v>
      </c>
      <c r="G14" s="26"/>
    </row>
    <row r="15" spans="2:7" ht="6" customHeight="1">
      <c r="B15" s="71"/>
      <c r="C15" s="72"/>
      <c r="D15" s="73"/>
      <c r="E15" s="74"/>
      <c r="F15" s="74"/>
      <c r="G15" s="75"/>
    </row>
    <row r="16" spans="2:7" ht="17.399999999999999">
      <c r="B16" s="33" t="s">
        <v>10</v>
      </c>
      <c r="C16" s="34"/>
      <c r="D16" s="35"/>
      <c r="E16" s="36"/>
      <c r="F16" s="37"/>
      <c r="G16" s="38"/>
    </row>
    <row r="17" spans="2:9" ht="17.399999999999999">
      <c r="B17" s="33" t="s">
        <v>11</v>
      </c>
      <c r="C17" s="34"/>
      <c r="D17" s="35"/>
      <c r="E17" s="36"/>
      <c r="F17" s="37"/>
      <c r="G17" s="38"/>
    </row>
    <row r="18" spans="2:9" ht="15.6">
      <c r="B18" s="149" t="s">
        <v>22</v>
      </c>
      <c r="C18" s="149"/>
      <c r="D18" s="149"/>
      <c r="E18" s="149"/>
      <c r="F18" s="149"/>
      <c r="G18" s="149"/>
      <c r="H18" s="149"/>
      <c r="I18" s="149"/>
    </row>
    <row r="19" spans="2:9" ht="6" customHeight="1"/>
    <row r="20" spans="2:9" ht="18">
      <c r="B20" s="27"/>
      <c r="C20" s="28"/>
      <c r="D20" s="29"/>
      <c r="E20" s="30"/>
      <c r="F20" s="43" t="s">
        <v>12</v>
      </c>
      <c r="G20" s="32"/>
    </row>
  </sheetData>
  <mergeCells count="7">
    <mergeCell ref="B18:I18"/>
    <mergeCell ref="B4:C5"/>
    <mergeCell ref="D4:D6"/>
    <mergeCell ref="E4:E6"/>
    <mergeCell ref="F4:F6"/>
    <mergeCell ref="G4:G6"/>
    <mergeCell ref="C14:E14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I40"/>
  <sheetViews>
    <sheetView topLeftCell="A31" workbookViewId="0">
      <selection activeCell="G9" sqref="G9:G32"/>
    </sheetView>
  </sheetViews>
  <sheetFormatPr defaultRowHeight="14.4"/>
  <cols>
    <col min="1" max="1" width="0.109375" customWidth="1"/>
    <col min="2" max="2" width="20.6640625" customWidth="1"/>
    <col min="3" max="3" width="18.6640625" customWidth="1"/>
    <col min="4" max="5" width="11.6640625" customWidth="1"/>
    <col min="6" max="6" width="14.6640625" customWidth="1"/>
    <col min="7" max="7" width="20.44140625" customWidth="1"/>
  </cols>
  <sheetData>
    <row r="1" spans="2:7" ht="18">
      <c r="B1" s="1"/>
      <c r="C1" s="2" t="s">
        <v>0</v>
      </c>
      <c r="D1" s="3"/>
      <c r="E1" s="4"/>
      <c r="F1" s="5"/>
      <c r="G1" s="6"/>
    </row>
    <row r="2" spans="2:7" ht="25.8">
      <c r="C2" s="7" t="s">
        <v>1</v>
      </c>
      <c r="D2" s="3"/>
      <c r="E2" s="4"/>
      <c r="F2" s="5"/>
      <c r="G2" s="8"/>
    </row>
    <row r="3" spans="2:7" ht="25.8">
      <c r="B3" s="9" t="s">
        <v>138</v>
      </c>
      <c r="C3" s="10"/>
      <c r="D3" s="11"/>
      <c r="E3" s="12"/>
      <c r="F3" s="5"/>
      <c r="G3" s="6"/>
    </row>
    <row r="4" spans="2:7" ht="14.4" customHeight="1">
      <c r="B4" s="150" t="s">
        <v>13</v>
      </c>
      <c r="C4" s="151"/>
      <c r="D4" s="154" t="s">
        <v>2</v>
      </c>
      <c r="E4" s="156" t="s">
        <v>2</v>
      </c>
      <c r="F4" s="157" t="s">
        <v>3</v>
      </c>
      <c r="G4" s="160" t="s">
        <v>21</v>
      </c>
    </row>
    <row r="5" spans="2:7" ht="14.4" customHeight="1">
      <c r="B5" s="152"/>
      <c r="C5" s="153"/>
      <c r="D5" s="154"/>
      <c r="E5" s="156"/>
      <c r="F5" s="158"/>
      <c r="G5" s="160"/>
    </row>
    <row r="6" spans="2:7" ht="54.9" customHeight="1">
      <c r="B6" s="13" t="s">
        <v>4</v>
      </c>
      <c r="C6" s="13" t="s">
        <v>5</v>
      </c>
      <c r="D6" s="155"/>
      <c r="E6" s="156"/>
      <c r="F6" s="159"/>
      <c r="G6" s="160"/>
    </row>
    <row r="7" spans="2:7" ht="23.1" customHeight="1">
      <c r="B7" s="14"/>
      <c r="C7" s="14"/>
      <c r="D7" s="15" t="s">
        <v>6</v>
      </c>
      <c r="E7" s="16" t="s">
        <v>7</v>
      </c>
      <c r="F7" s="16" t="s">
        <v>7</v>
      </c>
      <c r="G7" s="17" t="s">
        <v>7</v>
      </c>
    </row>
    <row r="8" spans="2:7" ht="6" customHeight="1">
      <c r="B8" s="14"/>
      <c r="C8" s="14"/>
      <c r="D8" s="44"/>
      <c r="E8" s="16"/>
      <c r="F8" s="16"/>
      <c r="G8" s="45"/>
    </row>
    <row r="9" spans="2:7" ht="23.1" customHeight="1">
      <c r="B9" s="18" t="s">
        <v>72</v>
      </c>
      <c r="C9" s="52" t="s">
        <v>148</v>
      </c>
      <c r="D9" s="110"/>
      <c r="E9" s="49"/>
      <c r="F9" s="20">
        <v>3400</v>
      </c>
      <c r="G9" s="21">
        <f>E9+F9</f>
        <v>3400</v>
      </c>
    </row>
    <row r="10" spans="2:7" ht="23.1" customHeight="1">
      <c r="B10" s="18"/>
      <c r="C10" s="52" t="s">
        <v>54</v>
      </c>
      <c r="D10" s="110"/>
      <c r="E10" s="49"/>
      <c r="F10" s="20">
        <v>5060</v>
      </c>
      <c r="G10" s="21">
        <f>E10+F10</f>
        <v>5060</v>
      </c>
    </row>
    <row r="11" spans="2:7" ht="23.1" customHeight="1">
      <c r="B11" s="18"/>
      <c r="C11" s="52" t="s">
        <v>73</v>
      </c>
      <c r="D11" s="110"/>
      <c r="E11" s="49"/>
      <c r="F11" s="20">
        <v>6840</v>
      </c>
      <c r="G11" s="21">
        <f t="shared" ref="G11:G32" si="0">E11+F11</f>
        <v>6840</v>
      </c>
    </row>
    <row r="12" spans="2:7" ht="23.1" customHeight="1">
      <c r="B12" s="18"/>
      <c r="C12" s="52" t="s">
        <v>74</v>
      </c>
      <c r="D12" s="78"/>
      <c r="E12" s="49"/>
      <c r="F12" s="20">
        <v>6840</v>
      </c>
      <c r="G12" s="21">
        <f t="shared" si="0"/>
        <v>6840</v>
      </c>
    </row>
    <row r="13" spans="2:7" ht="23.1" customHeight="1">
      <c r="B13" s="18"/>
      <c r="C13" s="52" t="s">
        <v>75</v>
      </c>
      <c r="D13" s="78"/>
      <c r="E13" s="49"/>
      <c r="F13" s="20">
        <v>5660</v>
      </c>
      <c r="G13" s="21">
        <f t="shared" si="0"/>
        <v>5660</v>
      </c>
    </row>
    <row r="14" spans="2:7" ht="23.1" customHeight="1">
      <c r="B14" s="18"/>
      <c r="C14" s="52" t="s">
        <v>31</v>
      </c>
      <c r="D14" s="78">
        <v>386</v>
      </c>
      <c r="E14" s="49">
        <v>2189</v>
      </c>
      <c r="F14" s="20">
        <v>3000</v>
      </c>
      <c r="G14" s="21">
        <f t="shared" si="0"/>
        <v>5189</v>
      </c>
    </row>
    <row r="15" spans="2:7" ht="23.1" customHeight="1">
      <c r="B15" s="18"/>
      <c r="C15" s="52" t="s">
        <v>149</v>
      </c>
      <c r="D15" s="78">
        <v>1988</v>
      </c>
      <c r="E15" s="49">
        <v>10139</v>
      </c>
      <c r="F15" s="20"/>
      <c r="G15" s="21">
        <f t="shared" si="0"/>
        <v>10139</v>
      </c>
    </row>
    <row r="16" spans="2:7" ht="23.1" customHeight="1">
      <c r="B16" s="18"/>
      <c r="C16" s="52" t="s">
        <v>76</v>
      </c>
      <c r="D16" s="78"/>
      <c r="E16" s="49"/>
      <c r="F16" s="20">
        <v>5060</v>
      </c>
      <c r="G16" s="21">
        <f t="shared" si="0"/>
        <v>5060</v>
      </c>
    </row>
    <row r="17" spans="2:7" ht="23.1" customHeight="1">
      <c r="B17" s="111"/>
      <c r="C17" s="52" t="s">
        <v>77</v>
      </c>
      <c r="D17" s="78"/>
      <c r="E17" s="49"/>
      <c r="F17" s="20">
        <v>6840</v>
      </c>
      <c r="G17" s="21">
        <f t="shared" si="0"/>
        <v>6840</v>
      </c>
    </row>
    <row r="18" spans="2:7" ht="23.1" customHeight="1">
      <c r="B18" s="112"/>
      <c r="C18" s="52" t="s">
        <v>78</v>
      </c>
      <c r="D18" s="78"/>
      <c r="E18" s="49"/>
      <c r="F18" s="20">
        <v>5160</v>
      </c>
      <c r="G18" s="21">
        <f t="shared" si="0"/>
        <v>5160</v>
      </c>
    </row>
    <row r="19" spans="2:7" ht="23.1" customHeight="1">
      <c r="B19" s="112"/>
      <c r="C19" s="52" t="s">
        <v>79</v>
      </c>
      <c r="D19" s="78"/>
      <c r="E19" s="49"/>
      <c r="F19" s="20">
        <v>7640</v>
      </c>
      <c r="G19" s="21">
        <f t="shared" si="0"/>
        <v>7640</v>
      </c>
    </row>
    <row r="20" spans="2:7" ht="23.1" customHeight="1">
      <c r="B20" s="112"/>
      <c r="C20" s="52" t="s">
        <v>80</v>
      </c>
      <c r="D20" s="78"/>
      <c r="E20" s="49"/>
      <c r="F20" s="20">
        <v>5060</v>
      </c>
      <c r="G20" s="21">
        <f t="shared" si="0"/>
        <v>5060</v>
      </c>
    </row>
    <row r="21" spans="2:7" ht="23.1" customHeight="1">
      <c r="B21" s="112"/>
      <c r="C21" s="52" t="s">
        <v>81</v>
      </c>
      <c r="D21" s="78"/>
      <c r="E21" s="49"/>
      <c r="F21" s="20">
        <v>4815</v>
      </c>
      <c r="G21" s="21">
        <f t="shared" si="0"/>
        <v>4815</v>
      </c>
    </row>
    <row r="22" spans="2:7" ht="23.1" customHeight="1">
      <c r="B22" s="112"/>
      <c r="C22" s="52" t="s">
        <v>150</v>
      </c>
      <c r="D22" s="78"/>
      <c r="E22" s="49"/>
      <c r="F22" s="20">
        <v>7127</v>
      </c>
      <c r="G22" s="21">
        <f t="shared" si="0"/>
        <v>7127</v>
      </c>
    </row>
    <row r="23" spans="2:7" ht="23.1" customHeight="1">
      <c r="B23" s="112"/>
      <c r="C23" s="52" t="s">
        <v>151</v>
      </c>
      <c r="D23" s="78"/>
      <c r="E23" s="49"/>
      <c r="F23" s="20">
        <v>3000</v>
      </c>
      <c r="G23" s="21">
        <f t="shared" si="0"/>
        <v>3000</v>
      </c>
    </row>
    <row r="24" spans="2:7" ht="23.1" customHeight="1">
      <c r="B24" s="112"/>
      <c r="C24" s="52" t="s">
        <v>152</v>
      </c>
      <c r="D24" s="78">
        <v>635</v>
      </c>
      <c r="E24" s="49">
        <v>3600</v>
      </c>
      <c r="F24" s="20">
        <v>710</v>
      </c>
      <c r="G24" s="21">
        <f t="shared" si="0"/>
        <v>4310</v>
      </c>
    </row>
    <row r="25" spans="2:7" ht="23.1" customHeight="1">
      <c r="B25" s="112"/>
      <c r="C25" s="52" t="s">
        <v>82</v>
      </c>
      <c r="D25" s="78"/>
      <c r="E25" s="49"/>
      <c r="F25" s="20">
        <v>5060</v>
      </c>
      <c r="G25" s="21">
        <f t="shared" si="0"/>
        <v>5060</v>
      </c>
    </row>
    <row r="26" spans="2:7" ht="23.1" customHeight="1">
      <c r="B26" s="112"/>
      <c r="C26" s="52" t="s">
        <v>85</v>
      </c>
      <c r="D26" s="147"/>
      <c r="E26" s="49"/>
      <c r="F26" s="20">
        <v>3890</v>
      </c>
      <c r="G26" s="21">
        <f t="shared" si="0"/>
        <v>3890</v>
      </c>
    </row>
    <row r="27" spans="2:7" ht="23.1" customHeight="1">
      <c r="B27" s="112"/>
      <c r="C27" s="52" t="s">
        <v>83</v>
      </c>
      <c r="D27" s="55">
        <v>5519</v>
      </c>
      <c r="E27" s="48">
        <v>31293</v>
      </c>
      <c r="F27" s="20">
        <v>4660</v>
      </c>
      <c r="G27" s="21">
        <f t="shared" si="0"/>
        <v>35953</v>
      </c>
    </row>
    <row r="28" spans="2:7" ht="23.1" customHeight="1">
      <c r="B28" s="112"/>
      <c r="C28" s="52" t="s">
        <v>153</v>
      </c>
      <c r="D28" s="55">
        <v>782</v>
      </c>
      <c r="E28" s="48">
        <v>4434</v>
      </c>
      <c r="F28" s="20">
        <v>300</v>
      </c>
      <c r="G28" s="21">
        <f t="shared" si="0"/>
        <v>4734</v>
      </c>
    </row>
    <row r="29" spans="2:7" ht="23.1" customHeight="1">
      <c r="B29" s="112"/>
      <c r="C29" s="52" t="s">
        <v>84</v>
      </c>
      <c r="D29" s="78"/>
      <c r="E29" s="49"/>
      <c r="F29" s="49">
        <v>5060</v>
      </c>
      <c r="G29" s="21">
        <f t="shared" si="0"/>
        <v>5060</v>
      </c>
    </row>
    <row r="30" spans="2:7" ht="23.1" customHeight="1">
      <c r="B30" s="112"/>
      <c r="C30" s="52" t="s">
        <v>84</v>
      </c>
      <c r="D30" s="78"/>
      <c r="E30" s="49"/>
      <c r="F30" s="49">
        <v>4000</v>
      </c>
      <c r="G30" s="21">
        <f t="shared" si="0"/>
        <v>4000</v>
      </c>
    </row>
    <row r="31" spans="2:7" ht="23.1" customHeight="1">
      <c r="B31" s="112"/>
      <c r="C31" s="52" t="s">
        <v>154</v>
      </c>
      <c r="D31" s="78">
        <v>278</v>
      </c>
      <c r="E31" s="49">
        <v>1576</v>
      </c>
      <c r="F31" s="49">
        <v>2890</v>
      </c>
      <c r="G31" s="21">
        <f t="shared" si="0"/>
        <v>4466</v>
      </c>
    </row>
    <row r="32" spans="2:7" ht="23.1" customHeight="1">
      <c r="B32" s="112"/>
      <c r="C32" s="52" t="s">
        <v>85</v>
      </c>
      <c r="D32" s="78"/>
      <c r="E32" s="49"/>
      <c r="F32" s="20">
        <v>18075</v>
      </c>
      <c r="G32" s="21">
        <f t="shared" si="0"/>
        <v>18075</v>
      </c>
    </row>
    <row r="33" spans="2:9" ht="23.1" customHeight="1" thickBot="1">
      <c r="B33" s="23" t="s">
        <v>8</v>
      </c>
      <c r="C33" s="60"/>
      <c r="D33" s="61">
        <f>SUM(D9:D32)</f>
        <v>9588</v>
      </c>
      <c r="E33" s="62">
        <f t="shared" ref="E33:G33" si="1">SUM(E9:E32)</f>
        <v>53231</v>
      </c>
      <c r="F33" s="62">
        <f t="shared" si="1"/>
        <v>120147</v>
      </c>
      <c r="G33" s="99">
        <f t="shared" si="1"/>
        <v>173378</v>
      </c>
    </row>
    <row r="34" spans="2:9" ht="36" customHeight="1">
      <c r="B34" s="24" t="s">
        <v>9</v>
      </c>
      <c r="C34" s="161">
        <f>G33</f>
        <v>173378</v>
      </c>
      <c r="D34" s="162"/>
      <c r="E34" s="162"/>
      <c r="F34" s="25" t="s">
        <v>7</v>
      </c>
      <c r="G34" s="26"/>
    </row>
    <row r="35" spans="2:9" ht="6" customHeight="1">
      <c r="B35" s="71"/>
      <c r="C35" s="72"/>
      <c r="D35" s="73"/>
      <c r="E35" s="74"/>
      <c r="F35" s="74"/>
      <c r="G35" s="75"/>
    </row>
    <row r="36" spans="2:9" ht="17.399999999999999">
      <c r="B36" s="33" t="s">
        <v>10</v>
      </c>
      <c r="C36" s="34"/>
      <c r="D36" s="35"/>
      <c r="E36" s="36"/>
      <c r="F36" s="37"/>
      <c r="G36" s="38"/>
    </row>
    <row r="37" spans="2:9" ht="17.399999999999999">
      <c r="B37" s="33" t="s">
        <v>11</v>
      </c>
      <c r="C37" s="34"/>
      <c r="D37" s="35"/>
      <c r="E37" s="36"/>
      <c r="F37" s="37"/>
      <c r="G37" s="38"/>
    </row>
    <row r="38" spans="2:9" ht="15.6">
      <c r="B38" s="149" t="s">
        <v>22</v>
      </c>
      <c r="C38" s="149"/>
      <c r="D38" s="149"/>
      <c r="E38" s="149"/>
      <c r="F38" s="149"/>
      <c r="G38" s="149"/>
      <c r="H38" s="149"/>
      <c r="I38" s="149"/>
    </row>
    <row r="39" spans="2:9" ht="6" customHeight="1"/>
    <row r="40" spans="2:9" ht="18">
      <c r="B40" s="27"/>
      <c r="C40" s="28"/>
      <c r="D40" s="29"/>
      <c r="E40" s="30"/>
      <c r="F40" s="43" t="s">
        <v>12</v>
      </c>
      <c r="G40" s="32"/>
    </row>
  </sheetData>
  <mergeCells count="7">
    <mergeCell ref="B38:I38"/>
    <mergeCell ref="B4:C5"/>
    <mergeCell ref="D4:D6"/>
    <mergeCell ref="E4:E6"/>
    <mergeCell ref="F4:F6"/>
    <mergeCell ref="G4:G6"/>
    <mergeCell ref="C34:E34"/>
  </mergeCells>
  <pageMargins left="0" right="0" top="0.15748031496062992" bottom="0.15748031496062992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кооператор</vt:lpstr>
      <vt:lpstr>мебельщик</vt:lpstr>
      <vt:lpstr>нива-2</vt:lpstr>
      <vt:lpstr>шляховик</vt:lpstr>
      <vt:lpstr>світлотехнік</vt:lpstr>
      <vt:lpstr>десна-2</vt:lpstr>
      <vt:lpstr>десна-3</vt:lpstr>
      <vt:lpstr>наука</vt:lpstr>
      <vt:lpstr>нива</vt:lpstr>
      <vt:lpstr>медик</vt:lpstr>
      <vt:lpstr>меліоратор мвх</vt:lpstr>
      <vt:lpstr>меліоратор 1</vt:lpstr>
      <vt:lpstr>колос</vt:lpstr>
      <vt:lpstr>природа</vt:lpstr>
      <vt:lpstr>радуга-факел</vt:lpstr>
      <vt:lpstr>мебельщик!Область_печати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2025-01-04T07:07:47Z</dcterms:modified>
</cp:coreProperties>
</file>